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3ACDDEA7-6E3E-4249-BA87-FFFC9B50E75C}" xr6:coauthVersionLast="36" xr6:coauthVersionMax="36" xr10:uidLastSave="{00000000-0000-0000-0000-000000000000}"/>
  <bookViews>
    <workbookView xWindow="0" yWindow="0" windowWidth="21570" windowHeight="8055" activeTab="1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91029"/>
</workbook>
</file>

<file path=xl/calcChain.xml><?xml version="1.0" encoding="utf-8"?>
<calcChain xmlns="http://schemas.openxmlformats.org/spreadsheetml/2006/main">
  <c r="X47" i="6" l="1"/>
  <c r="Y47" i="6"/>
  <c r="Z47" i="6"/>
  <c r="AA47" i="6"/>
  <c r="I50" i="7" l="1"/>
  <c r="H50" i="7"/>
  <c r="G50" i="7"/>
  <c r="F50" i="7"/>
  <c r="E50" i="7"/>
  <c r="D50" i="7"/>
  <c r="I46" i="7"/>
  <c r="H46" i="7"/>
  <c r="G46" i="7"/>
  <c r="F46" i="7"/>
  <c r="E46" i="7"/>
  <c r="D46" i="7"/>
  <c r="Q36" i="7"/>
  <c r="P36" i="7"/>
  <c r="O36" i="7"/>
  <c r="N36" i="7"/>
  <c r="M36" i="7"/>
  <c r="L36" i="7"/>
  <c r="D36" i="7"/>
  <c r="E36" i="7" s="1"/>
  <c r="C36" i="7"/>
  <c r="B36" i="7"/>
  <c r="I35" i="7"/>
  <c r="H35" i="7"/>
  <c r="D29" i="7"/>
  <c r="C29" i="7"/>
  <c r="B29" i="7"/>
  <c r="I23" i="7"/>
  <c r="H23" i="7"/>
  <c r="G23" i="7"/>
  <c r="F23" i="7"/>
  <c r="E23" i="7"/>
  <c r="D23" i="7"/>
  <c r="C23" i="7"/>
  <c r="B23" i="7"/>
  <c r="I15" i="7"/>
  <c r="H15" i="7"/>
  <c r="G15" i="7"/>
  <c r="F15" i="7"/>
  <c r="E15" i="7"/>
  <c r="D15" i="7"/>
  <c r="C15" i="7"/>
  <c r="B15" i="7"/>
  <c r="O53" i="6" l="1"/>
  <c r="P53" i="6"/>
  <c r="Q53" i="6"/>
  <c r="R53" i="6"/>
  <c r="S53" i="6"/>
  <c r="N53" i="6"/>
  <c r="M36" i="9" l="1"/>
  <c r="L36" i="9"/>
  <c r="K36" i="9"/>
  <c r="J36" i="9"/>
  <c r="I36" i="9"/>
  <c r="H36" i="9"/>
  <c r="E47" i="5" l="1"/>
  <c r="E48" i="5"/>
  <c r="E49" i="5"/>
  <c r="E50" i="5"/>
  <c r="C50" i="9" l="1"/>
  <c r="D50" i="9"/>
  <c r="B50" i="9"/>
  <c r="C32" i="9"/>
  <c r="D32" i="9"/>
  <c r="B32" i="9"/>
  <c r="E45" i="5" l="1"/>
  <c r="E46" i="5"/>
  <c r="M48" i="9" l="1"/>
  <c r="C14" i="9"/>
  <c r="D14" i="9"/>
  <c r="E14" i="9"/>
  <c r="F14" i="9"/>
  <c r="G14" i="9"/>
  <c r="H14" i="9"/>
  <c r="I14" i="9"/>
  <c r="B14" i="9"/>
  <c r="E44" i="5" l="1"/>
  <c r="G84" i="6" l="1"/>
  <c r="G91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4" i="9" l="1"/>
  <c r="D64" i="9"/>
  <c r="B64" i="9"/>
  <c r="D69" i="5" l="1"/>
  <c r="E69" i="5"/>
  <c r="F69" i="5"/>
  <c r="G69" i="5"/>
  <c r="H69" i="5"/>
  <c r="C69" i="5"/>
  <c r="C87" i="6" l="1"/>
  <c r="J55" i="6" l="1"/>
  <c r="M53" i="9" l="1"/>
  <c r="C53" i="9" l="1"/>
  <c r="D53" i="9"/>
  <c r="B53" i="9"/>
  <c r="C37" i="9"/>
  <c r="D37" i="9"/>
  <c r="B37" i="9"/>
  <c r="D64" i="5"/>
  <c r="C64" i="5"/>
  <c r="B37" i="5"/>
  <c r="E37" i="9" l="1"/>
  <c r="F64" i="5" l="1"/>
  <c r="G64" i="5"/>
  <c r="H64" i="5"/>
  <c r="B37" i="6" l="1"/>
  <c r="C51" i="5" l="1"/>
  <c r="D51" i="5"/>
  <c r="B51" i="5"/>
  <c r="E51" i="5" l="1"/>
  <c r="C19" i="9"/>
  <c r="D19" i="9"/>
  <c r="E19" i="9"/>
  <c r="F19" i="9"/>
  <c r="G19" i="9"/>
  <c r="H19" i="9"/>
  <c r="I19" i="9"/>
  <c r="B19" i="9"/>
  <c r="I65" i="6" l="1"/>
  <c r="J65" i="6"/>
  <c r="H65" i="6"/>
  <c r="C64" i="6"/>
  <c r="D64" i="6"/>
  <c r="B64" i="6"/>
  <c r="H55" i="6"/>
  <c r="I55" i="6"/>
  <c r="B87" i="5"/>
  <c r="C87" i="5"/>
  <c r="D87" i="5"/>
  <c r="E87" i="5"/>
  <c r="F87" i="5"/>
  <c r="C37" i="6"/>
  <c r="D37" i="6"/>
  <c r="E37" i="6"/>
  <c r="F37" i="6"/>
  <c r="G37" i="6"/>
  <c r="H37" i="6"/>
  <c r="I37" i="6"/>
  <c r="J37" i="6"/>
  <c r="K37" i="6"/>
  <c r="E64" i="5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60" i="9"/>
  <c r="C60" i="9"/>
  <c r="B60" i="9"/>
  <c r="J45" i="9"/>
  <c r="I45" i="9"/>
  <c r="H45" i="9"/>
  <c r="C80" i="6"/>
  <c r="D55" i="6"/>
  <c r="C55" i="6"/>
  <c r="B55" i="6"/>
  <c r="W47" i="6"/>
  <c r="V47" i="6"/>
  <c r="K23" i="6"/>
  <c r="J23" i="6"/>
  <c r="I23" i="6"/>
  <c r="H23" i="6"/>
  <c r="G23" i="6"/>
  <c r="F23" i="6"/>
  <c r="E23" i="6"/>
  <c r="D23" i="6"/>
  <c r="C23" i="6"/>
  <c r="B23" i="6"/>
  <c r="K65" i="6" l="1"/>
  <c r="E64" i="6"/>
</calcChain>
</file>

<file path=xl/sharedStrings.xml><?xml version="1.0" encoding="utf-8"?>
<sst xmlns="http://schemas.openxmlformats.org/spreadsheetml/2006/main" count="367" uniqueCount="96">
  <si>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</si>
  <si>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</si>
  <si>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</si>
  <si>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</si>
  <si>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</si>
  <si>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</si>
  <si>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</si>
  <si>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</si>
  <si>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</si>
  <si>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</si>
  <si>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</si>
  <si>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</si>
  <si>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</si>
  <si>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</si>
  <si>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</si>
  <si>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</si>
  <si>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</si>
  <si>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</si>
  <si>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</si>
  <si>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</si>
  <si>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</si>
  <si>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</si>
  <si>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</si>
  <si>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</si>
  <si>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</si>
  <si>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</si>
  <si>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</si>
  <si>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</si>
  <si>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</si>
  <si>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</si>
  <si>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</si>
  <si>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</si>
  <si>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</si>
  <si>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</si>
  <si>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</si>
  <si>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</si>
  <si>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</si>
  <si>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</si>
  <si>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</si>
  <si>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</si>
  <si>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</si>
  <si>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</si>
  <si>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</si>
  <si>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</si>
  <si>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</si>
  <si>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</si>
  <si>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</si>
  <si>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</si>
  <si>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</si>
  <si>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</si>
  <si>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</si>
  <si>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</si>
  <si>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</si>
  <si>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</si>
  <si>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</si>
  <si>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</si>
  <si>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</si>
  <si>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</si>
  <si>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</si>
  <si>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</si>
  <si>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</si>
  <si>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</si>
  <si>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</si>
  <si>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</si>
  <si>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</si>
  <si>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</si>
  <si>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</si>
  <si>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</si>
  <si>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</si>
  <si>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</si>
  <si>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</si>
  <si>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</si>
  <si>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</si>
  <si>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</si>
  <si>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</si>
  <si>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</si>
  <si>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</si>
  <si>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</si>
  <si>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</si>
  <si>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</si>
  <si>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</si>
  <si>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</si>
  <si>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</si>
  <si>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</si>
  <si>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</si>
  <si>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*504 F and 513 M held at Foster AFF</t>
  </si>
  <si>
    <t>*556 F and 740 M held at Willamette Hatchery</t>
  </si>
  <si>
    <t>Ch non-mark**</t>
  </si>
  <si>
    <t>**All non-mark Ch held for brood</t>
  </si>
  <si>
    <t>NOTE: some recycled fish are recycled more than once</t>
  </si>
  <si>
    <t>Leaburg</t>
  </si>
  <si>
    <t>S. Fk. McKenzie</t>
  </si>
  <si>
    <t xml:space="preserve">* These fish were transferred from South Santiam. Back up brood for Willamette that were not needed. </t>
  </si>
  <si>
    <t>TRAP CLOSED</t>
  </si>
  <si>
    <t>Leaburg Trap</t>
  </si>
  <si>
    <t>Trail Bridge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</si>
</sst>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1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5" fillId="2" borderId="11" xfId="0" applyFont="1" applyFill="1" applyBorder="1"/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Fill="1" applyBorder="1"/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5" xfId="0" applyNumberFormat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8" fillId="0" borderId="36" xfId="0" applyNumberFormat="1" applyFont="1" applyFill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" fontId="0" fillId="0" borderId="27" xfId="0" applyNumberFormat="1" applyFont="1" applyFill="1" applyBorder="1" applyAlignment="1">
      <alignment horizontal="center"/>
    </xf>
    <xf numFmtId="16" fontId="0" fillId="0" borderId="16" xfId="0" applyNumberFormat="1" applyFont="1" applyFill="1" applyBorder="1" applyAlignment="1">
      <alignment horizontal="center"/>
    </xf>
    <xf numFmtId="1" fontId="0" fillId="0" borderId="17" xfId="0" applyNumberFormat="1" applyFont="1" applyFill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0" fillId="2" borderId="27" xfId="0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53" xfId="0" applyNumberFormat="1" applyBorder="1" applyAlignment="1">
      <alignment horizontal="center"/>
    </xf>
    <xf numFmtId="164" fontId="0" fillId="2" borderId="21" xfId="0" applyFill="1" applyBorder="1"/>
    <xf numFmtId="1" fontId="0" fillId="0" borderId="1" xfId="0" applyNumberFormat="1" applyFont="1" applyBorder="1" applyAlignment="1">
      <alignment horizontal="center" vertical="center"/>
    </xf>
    <xf numFmtId="1" fontId="0" fillId="0" borderId="14" xfId="0" applyNumberFormat="1" applyFont="1" applyBorder="1" applyAlignment="1">
      <alignment horizontal="center" vertical="center"/>
    </xf>
    <xf numFmtId="164" fontId="0" fillId="0" borderId="54" xfId="0" applyNumberFormat="1" applyFill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2" fontId="0" fillId="0" borderId="0" xfId="0" applyNumberFormat="1"/>
    <xf numFmtId="164" fontId="1" fillId="0" borderId="11" xfId="1" applyNumberFormat="1" applyFont="1" applyBorder="1" applyAlignment="1">
      <alignment horizontal="center"/>
    </xf>
    <xf numFmtId="16" fontId="8" fillId="0" borderId="54" xfId="0" applyNumberFormat="1" applyFont="1" applyFill="1" applyBorder="1" applyAlignment="1">
      <alignment horizontal="left"/>
    </xf>
    <xf numFmtId="1" fontId="3" fillId="0" borderId="38" xfId="0" applyNumberFormat="1" applyFont="1" applyFill="1" applyBorder="1" applyAlignment="1">
      <alignment horizontal="center"/>
    </xf>
    <xf numFmtId="1" fontId="0" fillId="0" borderId="5" xfId="1" applyNumberFormat="1" applyFont="1" applyFill="1" applyBorder="1" applyAlignment="1">
      <alignment horizontal="center"/>
    </xf>
    <xf numFmtId="1" fontId="12" fillId="7" borderId="5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5" xfId="1" applyFont="1" applyFill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4" fontId="0" fillId="0" borderId="0" xfId="0"/>
    <xf numFmtId="1" fontId="0" fillId="0" borderId="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4" fontId="8" fillId="0" borderId="0" xfId="0" applyFont="1"/>
    <xf numFmtId="1" fontId="8" fillId="0" borderId="1" xfId="0" applyNumberFormat="1" applyFon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6" fontId="0" fillId="0" borderId="11" xfId="0" applyNumberFormat="1" applyFont="1" applyFill="1" applyBorder="1" applyAlignment="1">
      <alignment horizontal="center"/>
    </xf>
    <xf numFmtId="1" fontId="0" fillId="0" borderId="46" xfId="0" applyNumberForma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6" fontId="0" fillId="0" borderId="32" xfId="0" applyNumberFormat="1" applyBorder="1"/>
    <xf numFmtId="16" fontId="0" fillId="0" borderId="10" xfId="0" applyNumberFormat="1" applyFill="1" applyBorder="1" applyAlignment="1">
      <alignment horizontal="center"/>
    </xf>
    <xf numFmtId="1" fontId="0" fillId="0" borderId="23" xfId="0" applyNumberFormat="1" applyFill="1" applyBorder="1" applyAlignment="1">
      <alignment horizontal="center"/>
    </xf>
    <xf numFmtId="1" fontId="0" fillId="0" borderId="14" xfId="0" applyNumberForma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" fontId="16" fillId="0" borderId="1" xfId="0" applyNumberFormat="1" applyFon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9" fillId="0" borderId="13" xfId="0" applyFont="1" applyBorder="1" applyAlignment="1">
      <alignment horizontal="center"/>
    </xf>
    <xf numFmtId="0" fontId="17" fillId="8" borderId="1" xfId="0" applyNumberFormat="1" applyFont="1" applyFill="1" applyBorder="1" applyAlignment="1">
      <alignment horizontal="center"/>
    </xf>
    <xf numFmtId="10" fontId="15" fillId="0" borderId="1" xfId="0" applyNumberFormat="1" applyFont="1" applyFill="1" applyBorder="1"/>
    <xf numFmtId="16" fontId="0" fillId="0" borderId="1" xfId="0" applyNumberFormat="1" applyFont="1" applyFill="1" applyBorder="1" applyAlignment="1">
      <alignment horizontal="center"/>
    </xf>
    <xf numFmtId="16" fontId="0" fillId="0" borderId="1" xfId="0" applyNumberForma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15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7" xfId="0" applyNumberFormat="1" applyFill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7" xfId="0" applyNumberFormat="1" applyFont="1" applyBorder="1" applyAlignment="1">
      <alignment horizontal="center" vertic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0" fontId="17" fillId="8" borderId="22" xfId="0" applyNumberFormat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1"/>
  <sheetViews>
    <sheetView workbookViewId="0">
      <selection activeCell="A6" sqref="A6:G14"/>
    </sheetView>
  </sheetViews>
  <sheetFormatPr defaultRowHeight="14.25" x14ac:dyDescent="0.45"/>
  <cols>
    <col min="1" max="1" width="13.73046875" style="101" customWidth="1"/>
    <col min="2" max="2" width="19.1328125" style="101" customWidth="1"/>
    <col min="3" max="3" width="10.59765625" style="101" customWidth="1"/>
    <col min="4" max="4" width="10" style="101" customWidth="1"/>
    <col min="5" max="5" width="14.59765625" style="101" customWidth="1"/>
    <col min="6" max="6" width="8.59765625" style="101" customWidth="1"/>
    <col min="7" max="7" width="10.3984375" style="101" customWidth="1"/>
    <col min="8" max="8" width="8.3984375" style="101" customWidth="1"/>
    <col min="9" max="9" width="10.1328125" style="101" customWidth="1"/>
    <col min="10" max="10" width="10.59765625" style="101" customWidth="1"/>
    <col min="11" max="11" width="9.59765625" style="101" customWidth="1"/>
    <col min="12" max="12" width="9.1328125" style="101"/>
    <col min="13" max="13" width="11.1328125" style="101" customWidth="1"/>
    <col min="14" max="14" width="9.1328125" style="101"/>
    <col min="15" max="15" width="4.265625" style="101" customWidth="1"/>
    <col min="17" max="17" width="12.86328125" customWidth="1"/>
  </cols>
  <sheetData>
    <row r="1" spans="1:18" ht="28.9" thickBot="1" x14ac:dyDescent="0.9">
      <c r="A1" s="462" t="s">
        <v>34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4"/>
    </row>
    <row r="2" spans="1:18" ht="18" x14ac:dyDescent="0.55000000000000004">
      <c r="A2" s="100"/>
    </row>
    <row r="3" spans="1:18" ht="16.149999999999999" thickBot="1" x14ac:dyDescent="0.55000000000000004">
      <c r="A3" s="36" t="s">
        <v>38</v>
      </c>
      <c r="B3" s="212"/>
    </row>
    <row r="4" spans="1:18" ht="14.65" thickBot="1" x14ac:dyDescent="0.5">
      <c r="A4" s="150"/>
      <c r="B4" s="465" t="s">
        <v>16</v>
      </c>
      <c r="C4" s="465"/>
      <c r="D4" s="465"/>
      <c r="E4" s="465" t="s">
        <v>17</v>
      </c>
      <c r="F4" s="465"/>
      <c r="G4" s="465"/>
      <c r="H4" s="441" t="s">
        <v>14</v>
      </c>
      <c r="I4" s="465" t="s">
        <v>15</v>
      </c>
      <c r="J4" s="465"/>
      <c r="K4" s="441" t="s">
        <v>2</v>
      </c>
      <c r="L4" s="441" t="s">
        <v>29</v>
      </c>
      <c r="M4" s="151" t="s">
        <v>1</v>
      </c>
    </row>
    <row r="5" spans="1:18" x14ac:dyDescent="0.45">
      <c r="A5" s="287" t="s">
        <v>0</v>
      </c>
      <c r="B5" s="288" t="s">
        <v>4</v>
      </c>
      <c r="C5" s="289" t="s">
        <v>3</v>
      </c>
      <c r="D5" s="289" t="s">
        <v>5</v>
      </c>
      <c r="E5" s="288" t="s">
        <v>4</v>
      </c>
      <c r="F5" s="289" t="s">
        <v>3</v>
      </c>
      <c r="G5" s="289" t="s">
        <v>5</v>
      </c>
      <c r="H5" s="289"/>
      <c r="I5" s="289" t="s">
        <v>4</v>
      </c>
      <c r="J5" s="289" t="s">
        <v>3</v>
      </c>
      <c r="K5" s="289"/>
      <c r="L5" s="289"/>
      <c r="M5" s="290"/>
    </row>
    <row r="6" spans="1:18" s="140" customFormat="1" x14ac:dyDescent="0.45">
      <c r="A6" s="451">
        <v>44168</v>
      </c>
      <c r="B6" s="453">
        <v>0</v>
      </c>
      <c r="C6" s="453">
        <v>0</v>
      </c>
      <c r="D6" s="453">
        <v>0</v>
      </c>
      <c r="E6" s="453">
        <v>0</v>
      </c>
      <c r="F6" s="453">
        <v>0</v>
      </c>
      <c r="G6" s="453">
        <v>0</v>
      </c>
      <c r="H6" s="453">
        <v>1</v>
      </c>
      <c r="I6" s="453">
        <v>0</v>
      </c>
      <c r="J6" s="453">
        <v>0</v>
      </c>
      <c r="K6" s="453">
        <v>70</v>
      </c>
      <c r="L6" s="453">
        <v>2</v>
      </c>
      <c r="M6" s="362">
        <v>0</v>
      </c>
      <c r="N6" s="101"/>
      <c r="O6" s="101"/>
    </row>
    <row r="7" spans="1:18" s="140" customFormat="1" x14ac:dyDescent="0.45">
      <c r="A7" s="420">
        <v>44172</v>
      </c>
      <c r="B7" s="453">
        <v>0</v>
      </c>
      <c r="C7" s="453">
        <v>0</v>
      </c>
      <c r="D7" s="453">
        <v>0</v>
      </c>
      <c r="E7" s="453">
        <v>0</v>
      </c>
      <c r="F7" s="453">
        <v>0</v>
      </c>
      <c r="G7" s="453">
        <v>0</v>
      </c>
      <c r="H7" s="453">
        <v>0</v>
      </c>
      <c r="I7" s="453">
        <v>0</v>
      </c>
      <c r="J7" s="453">
        <v>0</v>
      </c>
      <c r="K7" s="453">
        <v>15</v>
      </c>
      <c r="L7" s="453">
        <v>4</v>
      </c>
      <c r="M7" s="362">
        <v>0</v>
      </c>
      <c r="N7" s="101"/>
      <c r="O7" s="101"/>
    </row>
    <row r="8" spans="1:18" s="140" customFormat="1" x14ac:dyDescent="0.45">
      <c r="A8" s="420">
        <v>44177</v>
      </c>
      <c r="B8" s="453">
        <v>0</v>
      </c>
      <c r="C8" s="453">
        <v>0</v>
      </c>
      <c r="D8" s="453">
        <v>0</v>
      </c>
      <c r="E8" s="453">
        <v>0</v>
      </c>
      <c r="F8" s="453">
        <v>0</v>
      </c>
      <c r="G8" s="453">
        <v>0</v>
      </c>
      <c r="H8" s="453">
        <v>0</v>
      </c>
      <c r="I8" s="453">
        <v>0</v>
      </c>
      <c r="J8" s="453">
        <v>0</v>
      </c>
      <c r="K8" s="453">
        <v>2</v>
      </c>
      <c r="L8" s="453">
        <v>2</v>
      </c>
      <c r="M8" s="362">
        <v>0</v>
      </c>
      <c r="N8" s="101"/>
      <c r="O8" s="101"/>
    </row>
    <row r="9" spans="1:18" x14ac:dyDescent="0.45">
      <c r="A9" s="420">
        <v>44180</v>
      </c>
      <c r="B9" s="453">
        <v>0</v>
      </c>
      <c r="C9" s="453">
        <v>0</v>
      </c>
      <c r="D9" s="453">
        <v>0</v>
      </c>
      <c r="E9" s="453">
        <v>0</v>
      </c>
      <c r="F9" s="453">
        <v>0</v>
      </c>
      <c r="G9" s="453">
        <v>0</v>
      </c>
      <c r="H9" s="453">
        <v>0</v>
      </c>
      <c r="I9" s="453">
        <v>0</v>
      </c>
      <c r="J9" s="453">
        <v>0</v>
      </c>
      <c r="K9" s="453">
        <v>10</v>
      </c>
      <c r="L9" s="453">
        <v>0</v>
      </c>
      <c r="M9" s="362">
        <v>0</v>
      </c>
    </row>
    <row r="10" spans="1:18" s="140" customFormat="1" x14ac:dyDescent="0.45">
      <c r="A10" s="420">
        <v>44183</v>
      </c>
      <c r="B10" s="453">
        <v>0</v>
      </c>
      <c r="C10" s="453">
        <v>0</v>
      </c>
      <c r="D10" s="453">
        <v>0</v>
      </c>
      <c r="E10" s="453">
        <v>0</v>
      </c>
      <c r="F10" s="453">
        <v>0</v>
      </c>
      <c r="G10" s="453">
        <v>0</v>
      </c>
      <c r="H10" s="453">
        <v>0</v>
      </c>
      <c r="I10" s="453">
        <v>0</v>
      </c>
      <c r="J10" s="453">
        <v>0</v>
      </c>
      <c r="K10" s="453">
        <v>2</v>
      </c>
      <c r="L10" s="453">
        <v>1</v>
      </c>
      <c r="M10" s="362">
        <v>0</v>
      </c>
      <c r="N10" s="101"/>
      <c r="O10" s="101"/>
    </row>
    <row r="11" spans="1:18" s="140" customFormat="1" x14ac:dyDescent="0.45">
      <c r="A11" s="420">
        <v>44186</v>
      </c>
      <c r="B11" s="453">
        <v>0</v>
      </c>
      <c r="C11" s="453">
        <v>0</v>
      </c>
      <c r="D11" s="453">
        <v>0</v>
      </c>
      <c r="E11" s="453">
        <v>0</v>
      </c>
      <c r="F11" s="453">
        <v>0</v>
      </c>
      <c r="G11" s="453">
        <v>0</v>
      </c>
      <c r="H11" s="453">
        <v>0</v>
      </c>
      <c r="I11" s="453">
        <v>0</v>
      </c>
      <c r="J11" s="453">
        <v>0</v>
      </c>
      <c r="K11" s="453">
        <v>3</v>
      </c>
      <c r="L11" s="453">
        <v>0</v>
      </c>
      <c r="M11" s="362">
        <v>0</v>
      </c>
      <c r="N11" s="101"/>
      <c r="O11" s="101"/>
    </row>
    <row r="12" spans="1:18" s="140" customFormat="1" x14ac:dyDescent="0.45">
      <c r="A12" s="420">
        <v>44188</v>
      </c>
      <c r="B12" s="453">
        <v>0</v>
      </c>
      <c r="C12" s="453">
        <v>0</v>
      </c>
      <c r="D12" s="453">
        <v>0</v>
      </c>
      <c r="E12" s="453">
        <v>0</v>
      </c>
      <c r="F12" s="453">
        <v>0</v>
      </c>
      <c r="G12" s="453">
        <v>0</v>
      </c>
      <c r="H12" s="453">
        <v>0</v>
      </c>
      <c r="I12" s="453">
        <v>0</v>
      </c>
      <c r="J12" s="453">
        <v>0</v>
      </c>
      <c r="K12" s="453">
        <v>0</v>
      </c>
      <c r="L12" s="453">
        <v>1</v>
      </c>
      <c r="M12" s="362">
        <v>0</v>
      </c>
      <c r="N12" s="101"/>
      <c r="O12" s="101"/>
    </row>
    <row r="13" spans="1:18" s="140" customFormat="1" x14ac:dyDescent="0.45">
      <c r="A13" s="420">
        <v>44193</v>
      </c>
      <c r="B13" s="453">
        <v>0</v>
      </c>
      <c r="C13" s="453">
        <v>0</v>
      </c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3">
        <v>0</v>
      </c>
      <c r="K13" s="453">
        <v>7</v>
      </c>
      <c r="L13" s="453">
        <v>2</v>
      </c>
      <c r="M13" s="362">
        <v>0</v>
      </c>
      <c r="N13" s="101"/>
      <c r="O13" s="101"/>
    </row>
    <row r="14" spans="1:18" s="140" customFormat="1" x14ac:dyDescent="0.45">
      <c r="A14" s="420">
        <v>44195</v>
      </c>
      <c r="B14" s="453">
        <v>0</v>
      </c>
      <c r="C14" s="453">
        <v>0</v>
      </c>
      <c r="D14" s="453">
        <v>0</v>
      </c>
      <c r="E14" s="453">
        <v>0</v>
      </c>
      <c r="F14" s="453">
        <v>0</v>
      </c>
      <c r="G14" s="453">
        <v>0</v>
      </c>
      <c r="H14" s="453">
        <v>0</v>
      </c>
      <c r="I14" s="453">
        <v>0</v>
      </c>
      <c r="J14" s="453">
        <v>0</v>
      </c>
      <c r="K14" s="453">
        <v>4</v>
      </c>
      <c r="L14" s="453">
        <v>2</v>
      </c>
      <c r="M14" s="362">
        <v>0</v>
      </c>
      <c r="N14" s="101"/>
      <c r="O14" s="101"/>
    </row>
    <row r="15" spans="1:18" x14ac:dyDescent="0.45">
      <c r="A15" s="420"/>
      <c r="B15" s="453"/>
      <c r="C15" s="453"/>
      <c r="D15" s="453"/>
      <c r="E15" s="453"/>
      <c r="F15" s="453"/>
      <c r="G15" s="453"/>
      <c r="H15" s="453"/>
      <c r="I15" s="453"/>
      <c r="J15" s="453"/>
      <c r="K15" s="453"/>
      <c r="L15" s="453"/>
      <c r="M15" s="362"/>
    </row>
    <row r="16" spans="1:18" x14ac:dyDescent="0.45">
      <c r="A16" s="420"/>
      <c r="B16" s="453"/>
      <c r="C16" s="453"/>
      <c r="D16" s="453"/>
      <c r="E16" s="453"/>
      <c r="F16" s="453"/>
      <c r="G16" s="453"/>
      <c r="H16" s="453"/>
      <c r="I16" s="453"/>
      <c r="J16" s="453"/>
      <c r="K16" s="453"/>
      <c r="L16" s="453"/>
      <c r="M16" s="362"/>
    </row>
    <row r="17" spans="1:19" s="277" customFormat="1" x14ac:dyDescent="0.45">
      <c r="A17" s="420"/>
      <c r="B17" s="453"/>
      <c r="C17" s="453"/>
      <c r="D17" s="453"/>
      <c r="E17" s="453"/>
      <c r="F17" s="453"/>
      <c r="G17" s="453"/>
      <c r="H17" s="453"/>
      <c r="I17" s="453"/>
      <c r="J17" s="453"/>
      <c r="K17" s="453"/>
      <c r="L17" s="453"/>
      <c r="M17" s="362"/>
      <c r="N17" s="101"/>
      <c r="O17" s="101"/>
    </row>
    <row r="18" spans="1:19" s="277" customFormat="1" x14ac:dyDescent="0.45">
      <c r="A18" s="420"/>
      <c r="B18" s="453"/>
      <c r="C18" s="453"/>
      <c r="D18" s="453"/>
      <c r="E18" s="453"/>
      <c r="F18" s="453"/>
      <c r="G18" s="453"/>
      <c r="H18" s="453"/>
      <c r="I18" s="453"/>
      <c r="J18" s="453"/>
      <c r="K18" s="453"/>
      <c r="L18" s="453"/>
      <c r="M18" s="362"/>
      <c r="N18" s="101"/>
      <c r="O18" s="101"/>
    </row>
    <row r="19" spans="1:19" s="277" customFormat="1" x14ac:dyDescent="0.45">
      <c r="A19" s="420"/>
      <c r="B19" s="453"/>
      <c r="C19" s="453"/>
      <c r="D19" s="453"/>
      <c r="E19" s="453"/>
      <c r="F19" s="453"/>
      <c r="G19" s="453"/>
      <c r="H19" s="453"/>
      <c r="I19" s="453"/>
      <c r="J19" s="453"/>
      <c r="K19" s="453"/>
      <c r="L19" s="453"/>
      <c r="M19" s="362"/>
      <c r="N19" s="101"/>
      <c r="O19" s="101"/>
    </row>
    <row r="20" spans="1:19" s="277" customFormat="1" x14ac:dyDescent="0.45">
      <c r="A20" s="427"/>
      <c r="B20" s="213"/>
      <c r="C20" s="213"/>
      <c r="D20" s="213"/>
      <c r="E20" s="213"/>
      <c r="F20" s="213"/>
      <c r="G20" s="213"/>
      <c r="H20" s="213"/>
      <c r="I20" s="213"/>
      <c r="J20" s="213"/>
      <c r="K20" s="213"/>
      <c r="L20" s="213"/>
      <c r="M20" s="362"/>
      <c r="N20" s="101"/>
      <c r="O20" s="101"/>
    </row>
    <row r="21" spans="1:19" s="277" customFormat="1" x14ac:dyDescent="0.45">
      <c r="A21" s="363"/>
      <c r="B21" s="304"/>
      <c r="C21" s="304"/>
      <c r="D21" s="304"/>
      <c r="E21" s="304"/>
      <c r="F21" s="304"/>
      <c r="G21" s="304"/>
      <c r="H21" s="304"/>
      <c r="I21" s="342"/>
      <c r="J21" s="342"/>
      <c r="K21" s="304"/>
      <c r="L21" s="213"/>
      <c r="M21" s="305"/>
      <c r="N21" s="101"/>
      <c r="O21" s="101"/>
    </row>
    <row r="22" spans="1:19" ht="14.65" thickBot="1" x14ac:dyDescent="0.5">
      <c r="A22" s="364"/>
      <c r="B22" s="365"/>
      <c r="C22" s="365"/>
      <c r="D22" s="365"/>
      <c r="E22" s="365"/>
      <c r="F22" s="365"/>
      <c r="G22" s="365"/>
      <c r="H22" s="365"/>
      <c r="I22" s="365"/>
      <c r="J22" s="365"/>
      <c r="K22" s="365"/>
      <c r="L22" s="365"/>
      <c r="M22" s="366"/>
      <c r="R22" s="174"/>
      <c r="S22" s="174"/>
    </row>
    <row r="23" spans="1:19" ht="14.65" thickBot="1" x14ac:dyDescent="0.5">
      <c r="A23" s="297" t="s">
        <v>27</v>
      </c>
      <c r="B23" s="298">
        <f t="shared" ref="B23:M23" si="0">SUM(B6:B22)</f>
        <v>0</v>
      </c>
      <c r="C23" s="298">
        <f t="shared" si="0"/>
        <v>0</v>
      </c>
      <c r="D23" s="298">
        <f t="shared" si="0"/>
        <v>0</v>
      </c>
      <c r="E23" s="298">
        <f t="shared" si="0"/>
        <v>0</v>
      </c>
      <c r="F23" s="298">
        <f t="shared" si="0"/>
        <v>0</v>
      </c>
      <c r="G23" s="298">
        <f t="shared" si="0"/>
        <v>0</v>
      </c>
      <c r="H23" s="298">
        <f t="shared" si="0"/>
        <v>1</v>
      </c>
      <c r="I23" s="298">
        <f t="shared" si="0"/>
        <v>0</v>
      </c>
      <c r="J23" s="298">
        <f t="shared" si="0"/>
        <v>0</v>
      </c>
      <c r="K23" s="298">
        <f t="shared" si="0"/>
        <v>113</v>
      </c>
      <c r="L23" s="298">
        <f t="shared" si="0"/>
        <v>14</v>
      </c>
      <c r="M23" s="299">
        <f t="shared" si="0"/>
        <v>0</v>
      </c>
      <c r="R23" s="174"/>
      <c r="S23" s="174"/>
    </row>
    <row r="24" spans="1:19" x14ac:dyDescent="0.45">
      <c r="A24" s="172" t="s">
        <v>54</v>
      </c>
      <c r="B24" s="108">
        <v>0</v>
      </c>
      <c r="C24" s="108">
        <v>0</v>
      </c>
      <c r="D24" s="108">
        <v>0</v>
      </c>
      <c r="E24" s="108">
        <v>0</v>
      </c>
      <c r="F24" s="108">
        <v>0</v>
      </c>
      <c r="G24" s="108">
        <v>0</v>
      </c>
      <c r="H24" s="108">
        <v>0</v>
      </c>
      <c r="I24" s="108">
        <v>0</v>
      </c>
      <c r="J24" s="108">
        <v>0</v>
      </c>
      <c r="K24" s="108">
        <v>0</v>
      </c>
      <c r="L24" s="108">
        <v>9</v>
      </c>
      <c r="M24" s="109">
        <v>0</v>
      </c>
      <c r="R24" s="174"/>
      <c r="S24" s="174"/>
    </row>
    <row r="25" spans="1:19" x14ac:dyDescent="0.45">
      <c r="A25" s="141" t="s">
        <v>55</v>
      </c>
      <c r="B25" s="142">
        <v>0</v>
      </c>
      <c r="C25" s="142">
        <v>0</v>
      </c>
      <c r="D25" s="142">
        <v>0</v>
      </c>
      <c r="E25" s="142">
        <v>0</v>
      </c>
      <c r="F25" s="142">
        <v>0</v>
      </c>
      <c r="G25" s="142">
        <v>0</v>
      </c>
      <c r="H25" s="142">
        <v>0</v>
      </c>
      <c r="I25" s="142">
        <v>3</v>
      </c>
      <c r="J25" s="142">
        <v>1</v>
      </c>
      <c r="K25" s="142">
        <v>0</v>
      </c>
      <c r="L25" s="142">
        <v>8</v>
      </c>
      <c r="M25" s="143">
        <v>0</v>
      </c>
      <c r="R25" s="174"/>
      <c r="S25" s="174"/>
    </row>
    <row r="26" spans="1:19" x14ac:dyDescent="0.45">
      <c r="A26" s="141" t="s">
        <v>58</v>
      </c>
      <c r="B26" s="142">
        <v>0</v>
      </c>
      <c r="C26" s="142">
        <v>0</v>
      </c>
      <c r="D26" s="142">
        <v>0</v>
      </c>
      <c r="E26" s="142">
        <v>0</v>
      </c>
      <c r="F26" s="142">
        <v>0</v>
      </c>
      <c r="G26" s="142">
        <v>0</v>
      </c>
      <c r="H26" s="142">
        <v>0</v>
      </c>
      <c r="I26" s="142">
        <v>29</v>
      </c>
      <c r="J26" s="142">
        <v>10</v>
      </c>
      <c r="K26" s="142">
        <v>0</v>
      </c>
      <c r="L26" s="142">
        <v>6</v>
      </c>
      <c r="M26" s="143">
        <v>0</v>
      </c>
      <c r="R26" s="174"/>
      <c r="S26" s="174"/>
    </row>
    <row r="27" spans="1:19" x14ac:dyDescent="0.45">
      <c r="A27" s="141" t="s">
        <v>60</v>
      </c>
      <c r="B27" s="142">
        <v>0</v>
      </c>
      <c r="C27" s="142">
        <v>0</v>
      </c>
      <c r="D27" s="142">
        <v>0</v>
      </c>
      <c r="E27" s="142">
        <v>0</v>
      </c>
      <c r="F27" s="142">
        <v>0</v>
      </c>
      <c r="G27" s="142">
        <v>0</v>
      </c>
      <c r="H27" s="142">
        <v>4</v>
      </c>
      <c r="I27" s="142">
        <v>58</v>
      </c>
      <c r="J27" s="142">
        <v>86</v>
      </c>
      <c r="K27" s="142">
        <v>0</v>
      </c>
      <c r="L27" s="142">
        <v>10</v>
      </c>
      <c r="M27" s="143">
        <v>0</v>
      </c>
      <c r="R27" s="174"/>
      <c r="S27" s="174"/>
    </row>
    <row r="28" spans="1:19" x14ac:dyDescent="0.45">
      <c r="A28" s="141" t="s">
        <v>63</v>
      </c>
      <c r="B28" s="142">
        <v>20</v>
      </c>
      <c r="C28" s="142">
        <v>16</v>
      </c>
      <c r="D28" s="142">
        <v>0</v>
      </c>
      <c r="E28" s="142">
        <v>29</v>
      </c>
      <c r="F28" s="142">
        <v>22</v>
      </c>
      <c r="G28" s="142">
        <v>0</v>
      </c>
      <c r="H28" s="142">
        <v>13</v>
      </c>
      <c r="I28" s="142">
        <v>11</v>
      </c>
      <c r="J28" s="142">
        <v>20</v>
      </c>
      <c r="K28" s="142">
        <v>0</v>
      </c>
      <c r="L28" s="142">
        <v>21</v>
      </c>
      <c r="M28" s="143">
        <v>0</v>
      </c>
    </row>
    <row r="29" spans="1:19" x14ac:dyDescent="0.45">
      <c r="A29" s="144" t="s">
        <v>65</v>
      </c>
      <c r="B29" s="145">
        <v>715</v>
      </c>
      <c r="C29" s="145">
        <v>575</v>
      </c>
      <c r="D29" s="145">
        <v>30</v>
      </c>
      <c r="E29" s="145">
        <v>315</v>
      </c>
      <c r="F29" s="145">
        <v>255</v>
      </c>
      <c r="G29" s="145">
        <v>7</v>
      </c>
      <c r="H29" s="145">
        <v>162</v>
      </c>
      <c r="I29" s="145">
        <v>2</v>
      </c>
      <c r="J29" s="145">
        <v>0</v>
      </c>
      <c r="K29" s="145">
        <v>0</v>
      </c>
      <c r="L29" s="145">
        <v>14</v>
      </c>
      <c r="M29" s="146">
        <v>0</v>
      </c>
    </row>
    <row r="30" spans="1:19" x14ac:dyDescent="0.45">
      <c r="A30" s="144" t="s">
        <v>45</v>
      </c>
      <c r="B30" s="145">
        <v>1038</v>
      </c>
      <c r="C30" s="145">
        <v>939</v>
      </c>
      <c r="D30" s="145">
        <v>48</v>
      </c>
      <c r="E30" s="145">
        <v>422</v>
      </c>
      <c r="F30" s="145">
        <v>312</v>
      </c>
      <c r="G30" s="145">
        <v>7</v>
      </c>
      <c r="H30" s="145">
        <v>304</v>
      </c>
      <c r="I30" s="145">
        <v>0</v>
      </c>
      <c r="J30" s="145">
        <v>0</v>
      </c>
      <c r="K30" s="145">
        <v>0</v>
      </c>
      <c r="L30" s="145">
        <v>21</v>
      </c>
      <c r="M30" s="146">
        <v>0</v>
      </c>
    </row>
    <row r="31" spans="1:19" x14ac:dyDescent="0.45">
      <c r="A31" s="144" t="s">
        <v>66</v>
      </c>
      <c r="B31" s="145">
        <v>262</v>
      </c>
      <c r="C31" s="145">
        <v>207</v>
      </c>
      <c r="D31" s="145">
        <v>26</v>
      </c>
      <c r="E31" s="145">
        <v>107</v>
      </c>
      <c r="F31" s="145">
        <v>88</v>
      </c>
      <c r="G31" s="145">
        <v>4</v>
      </c>
      <c r="H31" s="145">
        <v>64</v>
      </c>
      <c r="I31" s="145">
        <v>0</v>
      </c>
      <c r="J31" s="145">
        <v>0</v>
      </c>
      <c r="K31" s="145">
        <v>0</v>
      </c>
      <c r="L31" s="145">
        <v>12</v>
      </c>
      <c r="M31" s="146">
        <v>0</v>
      </c>
      <c r="N31" s="118"/>
      <c r="O31" s="118"/>
      <c r="P31" s="72"/>
    </row>
    <row r="32" spans="1:19" x14ac:dyDescent="0.45">
      <c r="A32" s="144" t="s">
        <v>51</v>
      </c>
      <c r="B32" s="145">
        <v>138</v>
      </c>
      <c r="C32" s="145">
        <v>143</v>
      </c>
      <c r="D32" s="145">
        <v>2</v>
      </c>
      <c r="E32" s="145">
        <v>34</v>
      </c>
      <c r="F32" s="145">
        <v>25</v>
      </c>
      <c r="G32" s="145">
        <v>3</v>
      </c>
      <c r="H32" s="145">
        <v>18</v>
      </c>
      <c r="I32" s="145">
        <v>0</v>
      </c>
      <c r="J32" s="145">
        <v>0</v>
      </c>
      <c r="K32" s="145">
        <v>0</v>
      </c>
      <c r="L32" s="145">
        <v>8</v>
      </c>
      <c r="M32" s="146">
        <v>0</v>
      </c>
      <c r="N32" s="118"/>
      <c r="O32" s="118"/>
      <c r="P32" s="72"/>
    </row>
    <row r="33" spans="1:16" x14ac:dyDescent="0.45">
      <c r="A33" s="144" t="s">
        <v>52</v>
      </c>
      <c r="B33" s="145">
        <v>1</v>
      </c>
      <c r="C33" s="145">
        <v>0</v>
      </c>
      <c r="D33" s="145">
        <v>0</v>
      </c>
      <c r="E33" s="145">
        <v>0</v>
      </c>
      <c r="F33" s="145">
        <v>0</v>
      </c>
      <c r="G33" s="145">
        <v>0</v>
      </c>
      <c r="H33" s="145">
        <v>20</v>
      </c>
      <c r="I33" s="145">
        <v>0</v>
      </c>
      <c r="J33" s="145">
        <v>0</v>
      </c>
      <c r="K33" s="145">
        <v>33</v>
      </c>
      <c r="L33" s="145">
        <v>20</v>
      </c>
      <c r="M33" s="146">
        <v>0</v>
      </c>
      <c r="N33" s="118"/>
      <c r="O33" s="118"/>
      <c r="P33" s="72"/>
    </row>
    <row r="34" spans="1:16" x14ac:dyDescent="0.45">
      <c r="A34" s="144" t="s">
        <v>76</v>
      </c>
      <c r="B34" s="145">
        <v>0</v>
      </c>
      <c r="C34" s="145">
        <v>0</v>
      </c>
      <c r="D34" s="145">
        <v>0</v>
      </c>
      <c r="E34" s="145">
        <v>0</v>
      </c>
      <c r="F34" s="145">
        <v>0</v>
      </c>
      <c r="G34" s="145">
        <v>0</v>
      </c>
      <c r="H34" s="145">
        <v>17</v>
      </c>
      <c r="I34" s="145">
        <v>0</v>
      </c>
      <c r="J34" s="145">
        <v>0</v>
      </c>
      <c r="K34" s="145">
        <v>106</v>
      </c>
      <c r="L34" s="145">
        <v>10</v>
      </c>
      <c r="M34" s="146">
        <v>0</v>
      </c>
    </row>
    <row r="35" spans="1:16" s="140" customFormat="1" x14ac:dyDescent="0.45">
      <c r="A35" s="144" t="s">
        <v>77</v>
      </c>
      <c r="B35" s="145">
        <v>0</v>
      </c>
      <c r="C35" s="145">
        <v>0</v>
      </c>
      <c r="D35" s="145">
        <v>0</v>
      </c>
      <c r="E35" s="145">
        <v>0</v>
      </c>
      <c r="F35" s="145">
        <v>0</v>
      </c>
      <c r="G35" s="145">
        <v>0</v>
      </c>
      <c r="H35" s="145">
        <v>1</v>
      </c>
      <c r="I35" s="145">
        <v>0</v>
      </c>
      <c r="J35" s="145">
        <v>0</v>
      </c>
      <c r="K35" s="145">
        <v>113</v>
      </c>
      <c r="L35" s="145">
        <v>14</v>
      </c>
      <c r="M35" s="146">
        <v>0</v>
      </c>
      <c r="N35" s="101"/>
      <c r="O35" s="101"/>
    </row>
    <row r="36" spans="1:16" x14ac:dyDescent="0.45">
      <c r="A36" s="144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6"/>
    </row>
    <row r="37" spans="1:16" ht="14.65" thickBot="1" x14ac:dyDescent="0.5">
      <c r="A37" s="147" t="s">
        <v>31</v>
      </c>
      <c r="B37" s="148">
        <f>SUM(B24:B36)</f>
        <v>2174</v>
      </c>
      <c r="C37" s="148">
        <f t="shared" ref="C37:L37" si="1">SUM(C24:C36)</f>
        <v>1880</v>
      </c>
      <c r="D37" s="148">
        <f t="shared" si="1"/>
        <v>106</v>
      </c>
      <c r="E37" s="148">
        <f t="shared" si="1"/>
        <v>907</v>
      </c>
      <c r="F37" s="148">
        <f t="shared" si="1"/>
        <v>702</v>
      </c>
      <c r="G37" s="148">
        <f t="shared" si="1"/>
        <v>21</v>
      </c>
      <c r="H37" s="148">
        <f t="shared" si="1"/>
        <v>603</v>
      </c>
      <c r="I37" s="148">
        <f t="shared" si="1"/>
        <v>103</v>
      </c>
      <c r="J37" s="148">
        <f t="shared" si="1"/>
        <v>117</v>
      </c>
      <c r="K37" s="148">
        <f t="shared" si="1"/>
        <v>252</v>
      </c>
      <c r="L37" s="148">
        <f t="shared" si="1"/>
        <v>153</v>
      </c>
      <c r="M37" s="149">
        <f>SUM(M23:M35)</f>
        <v>0</v>
      </c>
    </row>
    <row r="38" spans="1:16" x14ac:dyDescent="0.45">
      <c r="F38" s="110"/>
    </row>
    <row r="39" spans="1:16" ht="16.149999999999999" thickBot="1" x14ac:dyDescent="0.55000000000000004">
      <c r="A39" s="36" t="s">
        <v>73</v>
      </c>
    </row>
    <row r="40" spans="1:16" x14ac:dyDescent="0.45">
      <c r="A40" s="466" t="s">
        <v>39</v>
      </c>
      <c r="B40" s="467"/>
      <c r="C40" s="467"/>
      <c r="D40" s="467"/>
      <c r="E40" s="214"/>
      <c r="F40" s="212"/>
      <c r="G40" s="466" t="s">
        <v>40</v>
      </c>
      <c r="H40" s="467"/>
      <c r="I40" s="467"/>
      <c r="J40" s="467"/>
      <c r="K40" s="467"/>
      <c r="L40" s="467"/>
      <c r="M40" s="468"/>
    </row>
    <row r="41" spans="1:16" ht="28.5" x14ac:dyDescent="0.45">
      <c r="A41" s="111" t="s">
        <v>6</v>
      </c>
      <c r="B41" s="103" t="s">
        <v>4</v>
      </c>
      <c r="C41" s="104" t="s">
        <v>3</v>
      </c>
      <c r="D41" s="103" t="s">
        <v>37</v>
      </c>
      <c r="E41" s="215" t="s">
        <v>69</v>
      </c>
      <c r="G41" s="112" t="s">
        <v>0</v>
      </c>
      <c r="H41" s="469" t="s">
        <v>16</v>
      </c>
      <c r="I41" s="469"/>
      <c r="J41" s="469"/>
      <c r="K41" s="469" t="s">
        <v>17</v>
      </c>
      <c r="L41" s="469"/>
      <c r="M41" s="470"/>
    </row>
    <row r="42" spans="1:16" ht="14.65" thickBot="1" x14ac:dyDescent="0.5">
      <c r="A42" s="256"/>
      <c r="B42" s="390"/>
      <c r="C42" s="382"/>
      <c r="D42" s="304"/>
      <c r="E42" s="216"/>
      <c r="G42" s="102"/>
      <c r="H42" s="104" t="s">
        <v>4</v>
      </c>
      <c r="I42" s="104" t="s">
        <v>3</v>
      </c>
      <c r="J42" s="104" t="s">
        <v>5</v>
      </c>
      <c r="K42" s="104" t="s">
        <v>3</v>
      </c>
      <c r="L42" s="104" t="s">
        <v>4</v>
      </c>
      <c r="M42" s="105" t="s">
        <v>5</v>
      </c>
    </row>
    <row r="43" spans="1:16" ht="14.65" thickBot="1" x14ac:dyDescent="0.5">
      <c r="A43" s="113" t="s">
        <v>27</v>
      </c>
      <c r="B43" s="114">
        <f>SUM(B42:B42)</f>
        <v>0</v>
      </c>
      <c r="C43" s="115">
        <f>SUM(C42:C42)</f>
        <v>0</v>
      </c>
      <c r="D43" s="114">
        <f>SUM(D42:D42)</f>
        <v>0</v>
      </c>
      <c r="E43" s="217"/>
      <c r="G43" s="427"/>
      <c r="H43" s="213"/>
      <c r="I43" s="213"/>
      <c r="J43" s="213"/>
      <c r="K43" s="213"/>
      <c r="L43" s="213"/>
      <c r="M43" s="353"/>
    </row>
    <row r="44" spans="1:16" x14ac:dyDescent="0.45">
      <c r="A44" s="116" t="s">
        <v>63</v>
      </c>
      <c r="B44" s="202">
        <v>20</v>
      </c>
      <c r="C44" s="203">
        <v>16</v>
      </c>
      <c r="D44" s="108">
        <v>0</v>
      </c>
      <c r="E44" s="367">
        <f>D44/SUM(B44:C44)</f>
        <v>0</v>
      </c>
      <c r="G44" s="427"/>
      <c r="H44" s="213"/>
      <c r="I44" s="213"/>
      <c r="J44" s="213"/>
      <c r="K44" s="213"/>
      <c r="L44" s="213"/>
      <c r="M44" s="353"/>
    </row>
    <row r="45" spans="1:16" ht="14.65" thickBot="1" x14ac:dyDescent="0.5">
      <c r="A45" s="116" t="s">
        <v>65</v>
      </c>
      <c r="B45" s="202">
        <v>508</v>
      </c>
      <c r="C45" s="203">
        <v>408</v>
      </c>
      <c r="D45" s="108">
        <v>2</v>
      </c>
      <c r="E45" s="367">
        <f t="shared" ref="E45:E50" si="2">D45/SUM(B45:C45)</f>
        <v>2.1834061135371178E-3</v>
      </c>
      <c r="G45" s="427"/>
      <c r="H45" s="213"/>
      <c r="I45" s="213"/>
      <c r="J45" s="213"/>
      <c r="K45" s="213"/>
      <c r="L45" s="213"/>
      <c r="M45" s="353"/>
    </row>
    <row r="46" spans="1:16" ht="14.65" thickBot="1" x14ac:dyDescent="0.5">
      <c r="A46" s="117" t="s">
        <v>45</v>
      </c>
      <c r="B46" s="204">
        <v>619</v>
      </c>
      <c r="C46" s="205">
        <v>295</v>
      </c>
      <c r="D46" s="142">
        <v>10</v>
      </c>
      <c r="E46" s="367">
        <f t="shared" si="2"/>
        <v>1.0940919037199124E-2</v>
      </c>
      <c r="G46" s="297" t="s">
        <v>27</v>
      </c>
      <c r="H46" s="298">
        <f t="shared" ref="H46:I46" si="3">SUM(H40:H45)</f>
        <v>0</v>
      </c>
      <c r="I46" s="298">
        <f t="shared" si="3"/>
        <v>0</v>
      </c>
      <c r="J46" s="298">
        <f>SUM(J40:J45)</f>
        <v>0</v>
      </c>
      <c r="K46" s="298">
        <f>SUM(K40:K45)</f>
        <v>0</v>
      </c>
      <c r="L46" s="298">
        <f>SUM(L40:L45)</f>
        <v>0</v>
      </c>
      <c r="M46" s="299">
        <f>SUM(M40:M45)</f>
        <v>0</v>
      </c>
    </row>
    <row r="47" spans="1:16" s="404" customFormat="1" x14ac:dyDescent="0.45">
      <c r="A47" s="117" t="s">
        <v>67</v>
      </c>
      <c r="B47" s="206">
        <v>115</v>
      </c>
      <c r="C47" s="207">
        <v>92</v>
      </c>
      <c r="D47" s="145">
        <v>19</v>
      </c>
      <c r="E47" s="367">
        <f t="shared" si="2"/>
        <v>9.1787439613526575E-2</v>
      </c>
      <c r="F47" s="101"/>
      <c r="G47" s="120"/>
      <c r="H47" s="121"/>
      <c r="I47" s="121"/>
      <c r="J47" s="121"/>
      <c r="K47" s="121"/>
      <c r="L47" s="121"/>
      <c r="M47" s="121"/>
      <c r="N47" s="101"/>
      <c r="O47" s="101"/>
    </row>
    <row r="48" spans="1:16" s="404" customFormat="1" x14ac:dyDescent="0.45">
      <c r="A48" s="117" t="s">
        <v>70</v>
      </c>
      <c r="B48" s="206">
        <v>172</v>
      </c>
      <c r="C48" s="207">
        <v>168</v>
      </c>
      <c r="D48" s="145">
        <v>82</v>
      </c>
      <c r="E48" s="367">
        <f t="shared" si="2"/>
        <v>0.2411764705882353</v>
      </c>
      <c r="F48" s="101"/>
      <c r="G48" s="120"/>
      <c r="H48" s="121"/>
      <c r="I48" s="121"/>
      <c r="J48" s="121"/>
      <c r="K48" s="121"/>
      <c r="L48" s="121"/>
      <c r="M48" s="121"/>
      <c r="N48" s="101"/>
      <c r="O48" s="101"/>
    </row>
    <row r="49" spans="1:15" x14ac:dyDescent="0.45">
      <c r="A49" s="119" t="s">
        <v>52</v>
      </c>
      <c r="B49" s="206"/>
      <c r="C49" s="207"/>
      <c r="D49" s="145"/>
      <c r="E49" s="367" t="e">
        <f t="shared" si="2"/>
        <v>#DIV/0!</v>
      </c>
      <c r="G49" s="120"/>
      <c r="H49" s="121"/>
      <c r="I49" s="121"/>
      <c r="J49" s="121"/>
      <c r="K49" s="121"/>
      <c r="L49" s="121"/>
      <c r="M49" s="121"/>
    </row>
    <row r="50" spans="1:15" s="140" customFormat="1" x14ac:dyDescent="0.45">
      <c r="A50" s="119" t="s">
        <v>51</v>
      </c>
      <c r="B50" s="206"/>
      <c r="C50" s="207"/>
      <c r="D50" s="145"/>
      <c r="E50" s="367" t="e">
        <f t="shared" si="2"/>
        <v>#DIV/0!</v>
      </c>
      <c r="F50" s="101"/>
      <c r="G50" s="120"/>
      <c r="H50" s="121"/>
      <c r="I50" s="121"/>
      <c r="J50" s="121"/>
      <c r="K50" s="121"/>
      <c r="L50" s="121"/>
      <c r="M50" s="121"/>
      <c r="N50" s="101"/>
      <c r="O50" s="101"/>
    </row>
    <row r="51" spans="1:15" s="140" customFormat="1" ht="14.65" thickBot="1" x14ac:dyDescent="0.5">
      <c r="A51" s="122" t="s">
        <v>31</v>
      </c>
      <c r="B51" s="208">
        <f>SUM(B44:B50)</f>
        <v>1434</v>
      </c>
      <c r="C51" s="208">
        <f t="shared" ref="C51:D51" si="4">SUM(C44:C50)</f>
        <v>979</v>
      </c>
      <c r="D51" s="208">
        <f t="shared" si="4"/>
        <v>113</v>
      </c>
      <c r="E51" s="296">
        <f>(D51)/(B51+C51)</f>
        <v>4.6829672606713633E-2</v>
      </c>
      <c r="F51" s="101"/>
      <c r="G51" s="101"/>
      <c r="H51" s="101"/>
      <c r="I51" s="101"/>
      <c r="J51" s="101"/>
      <c r="K51" s="101"/>
      <c r="L51" s="101"/>
      <c r="M51" s="101"/>
      <c r="N51" s="101"/>
      <c r="O51" s="101"/>
    </row>
    <row r="52" spans="1:15" s="140" customFormat="1" x14ac:dyDescent="0.45">
      <c r="A52" s="239" t="s">
        <v>74</v>
      </c>
      <c r="B52" s="240"/>
      <c r="C52" s="240"/>
      <c r="D52" s="240"/>
      <c r="E52" s="241"/>
      <c r="F52" s="101"/>
      <c r="G52" s="101"/>
      <c r="H52" s="101"/>
      <c r="I52" s="101"/>
      <c r="J52" s="101"/>
      <c r="K52" s="101"/>
      <c r="L52" s="101"/>
      <c r="M52" s="101"/>
      <c r="N52" s="101"/>
      <c r="O52" s="101"/>
    </row>
    <row r="53" spans="1:15" s="140" customFormat="1" x14ac:dyDescent="0.45">
      <c r="A53" s="123"/>
      <c r="B53" s="101"/>
      <c r="C53" s="101"/>
      <c r="D53" s="101"/>
      <c r="E53" s="101"/>
      <c r="F53" s="101"/>
      <c r="G53" s="101"/>
      <c r="H53" s="101"/>
      <c r="I53" s="101"/>
      <c r="J53" s="101"/>
      <c r="K53" s="101"/>
      <c r="L53" s="101"/>
      <c r="M53" s="101"/>
      <c r="N53" s="101"/>
      <c r="O53" s="101"/>
    </row>
    <row r="54" spans="1:15" ht="16.149999999999999" thickBot="1" x14ac:dyDescent="0.55000000000000004">
      <c r="A54" s="36" t="s">
        <v>19</v>
      </c>
    </row>
    <row r="55" spans="1:15" x14ac:dyDescent="0.45">
      <c r="A55" s="472" t="s">
        <v>32</v>
      </c>
      <c r="B55" s="473"/>
      <c r="C55" s="473"/>
      <c r="D55" s="473"/>
      <c r="E55" s="473"/>
      <c r="F55" s="473"/>
      <c r="G55" s="473"/>
      <c r="H55" s="474"/>
    </row>
    <row r="56" spans="1:15" x14ac:dyDescent="0.45">
      <c r="A56" s="124" t="s">
        <v>0</v>
      </c>
      <c r="B56" s="125" t="s">
        <v>9</v>
      </c>
      <c r="C56" s="454" t="s">
        <v>16</v>
      </c>
      <c r="D56" s="455"/>
      <c r="E56" s="456"/>
      <c r="F56" s="454" t="s">
        <v>17</v>
      </c>
      <c r="G56" s="455"/>
      <c r="H56" s="471"/>
      <c r="N56"/>
      <c r="O56"/>
    </row>
    <row r="57" spans="1:15" ht="15.75" x14ac:dyDescent="0.5">
      <c r="A57" s="67"/>
      <c r="B57" s="104"/>
      <c r="C57" s="104" t="s">
        <v>4</v>
      </c>
      <c r="D57" s="104" t="s">
        <v>3</v>
      </c>
      <c r="E57" s="104" t="s">
        <v>5</v>
      </c>
      <c r="F57" s="126" t="s">
        <v>3</v>
      </c>
      <c r="G57" s="104" t="s">
        <v>4</v>
      </c>
      <c r="H57" s="105" t="s">
        <v>5</v>
      </c>
      <c r="N57"/>
      <c r="O57"/>
    </row>
    <row r="58" spans="1:15" x14ac:dyDescent="0.45">
      <c r="A58" s="291"/>
      <c r="B58" s="285"/>
      <c r="C58" s="375"/>
      <c r="D58" s="375"/>
      <c r="E58" s="284"/>
      <c r="F58" s="218"/>
      <c r="G58" s="218"/>
      <c r="H58" s="219"/>
      <c r="N58"/>
      <c r="O58"/>
    </row>
    <row r="59" spans="1:15" x14ac:dyDescent="0.45">
      <c r="A59" s="291"/>
      <c r="B59" s="285"/>
      <c r="C59" s="375"/>
      <c r="D59" s="375"/>
      <c r="E59" s="284"/>
      <c r="F59" s="218"/>
      <c r="G59" s="218"/>
      <c r="H59" s="219"/>
      <c r="N59"/>
      <c r="O59"/>
    </row>
    <row r="60" spans="1:15" x14ac:dyDescent="0.45">
      <c r="A60" s="283"/>
      <c r="B60" s="285"/>
      <c r="C60" s="375"/>
      <c r="D60" s="375"/>
      <c r="E60" s="284"/>
      <c r="F60" s="127"/>
      <c r="G60" s="127"/>
      <c r="H60" s="128"/>
      <c r="N60"/>
      <c r="O60"/>
    </row>
    <row r="61" spans="1:15" x14ac:dyDescent="0.45">
      <c r="A61" s="283"/>
      <c r="B61" s="285"/>
      <c r="C61" s="284"/>
      <c r="D61" s="284"/>
      <c r="E61" s="284"/>
      <c r="F61" s="127"/>
      <c r="G61" s="127"/>
      <c r="H61" s="128"/>
      <c r="N61"/>
      <c r="O61"/>
    </row>
    <row r="62" spans="1:15" x14ac:dyDescent="0.45">
      <c r="A62" s="283"/>
      <c r="B62" s="285"/>
      <c r="C62" s="284"/>
      <c r="D62" s="284"/>
      <c r="E62" s="284"/>
      <c r="F62" s="127"/>
      <c r="G62" s="127"/>
      <c r="H62" s="128"/>
    </row>
    <row r="63" spans="1:15" ht="14.65" thickBot="1" x14ac:dyDescent="0.5">
      <c r="A63" s="129"/>
      <c r="B63" s="130"/>
      <c r="C63" s="131"/>
      <c r="D63" s="131"/>
      <c r="E63" s="127"/>
      <c r="F63" s="131"/>
      <c r="G63" s="131"/>
      <c r="H63" s="132"/>
      <c r="I63" s="133"/>
      <c r="J63" s="133"/>
    </row>
    <row r="64" spans="1:15" ht="14.65" thickBot="1" x14ac:dyDescent="0.5">
      <c r="A64" s="264" t="s">
        <v>27</v>
      </c>
      <c r="B64" s="265"/>
      <c r="C64" s="266">
        <f>SUM(C58:C63)</f>
        <v>0</v>
      </c>
      <c r="D64" s="266">
        <f>SUM(D58:D63)</f>
        <v>0</v>
      </c>
      <c r="E64" s="266">
        <f t="shared" ref="E64:H64" si="5">SUM(E58:E63)</f>
        <v>0</v>
      </c>
      <c r="F64" s="266">
        <f t="shared" si="5"/>
        <v>0</v>
      </c>
      <c r="G64" s="266">
        <f t="shared" si="5"/>
        <v>0</v>
      </c>
      <c r="H64" s="267">
        <f t="shared" si="5"/>
        <v>0</v>
      </c>
      <c r="I64" s="133"/>
      <c r="J64" s="133"/>
    </row>
    <row r="65" spans="1:15" x14ac:dyDescent="0.45">
      <c r="A65" s="199" t="s">
        <v>65</v>
      </c>
      <c r="B65" s="198"/>
      <c r="C65" s="306">
        <v>248</v>
      </c>
      <c r="D65" s="306">
        <v>174</v>
      </c>
      <c r="E65" s="273">
        <v>0</v>
      </c>
      <c r="F65" s="273">
        <v>0</v>
      </c>
      <c r="G65" s="273">
        <v>0</v>
      </c>
      <c r="H65" s="376">
        <v>0</v>
      </c>
      <c r="I65" s="133"/>
      <c r="J65" s="133"/>
    </row>
    <row r="66" spans="1:15" x14ac:dyDescent="0.45">
      <c r="A66" s="200" t="s">
        <v>45</v>
      </c>
      <c r="B66" s="197"/>
      <c r="C66" s="274">
        <v>506</v>
      </c>
      <c r="D66" s="274">
        <v>522</v>
      </c>
      <c r="E66" s="274">
        <v>0</v>
      </c>
      <c r="F66" s="268">
        <v>0</v>
      </c>
      <c r="G66" s="268">
        <v>0</v>
      </c>
      <c r="H66" s="269">
        <v>0</v>
      </c>
      <c r="I66" s="133"/>
      <c r="J66" s="133"/>
    </row>
    <row r="67" spans="1:15" x14ac:dyDescent="0.45">
      <c r="A67" s="200" t="s">
        <v>68</v>
      </c>
      <c r="B67" s="197"/>
      <c r="C67" s="268">
        <v>681</v>
      </c>
      <c r="D67" s="268">
        <v>443</v>
      </c>
      <c r="E67" s="268">
        <v>0</v>
      </c>
      <c r="F67" s="268">
        <v>0</v>
      </c>
      <c r="G67" s="268">
        <v>0</v>
      </c>
      <c r="H67" s="269">
        <v>0</v>
      </c>
      <c r="I67" s="133"/>
      <c r="J67" s="133"/>
    </row>
    <row r="68" spans="1:15" s="140" customFormat="1" ht="14.65" thickBot="1" x14ac:dyDescent="0.5">
      <c r="A68" s="201" t="s">
        <v>51</v>
      </c>
      <c r="B68" s="270"/>
      <c r="C68" s="307"/>
      <c r="D68" s="307"/>
      <c r="E68" s="271"/>
      <c r="F68" s="271"/>
      <c r="G68" s="271"/>
      <c r="H68" s="272"/>
      <c r="I68" s="133"/>
      <c r="J68" s="133"/>
      <c r="K68" s="101"/>
      <c r="L68" s="101"/>
      <c r="M68" s="101"/>
      <c r="N68" s="101"/>
      <c r="O68" s="101"/>
    </row>
    <row r="69" spans="1:15" s="140" customFormat="1" ht="14.65" thickBot="1" x14ac:dyDescent="0.5">
      <c r="A69" s="300" t="s">
        <v>31</v>
      </c>
      <c r="B69" s="301"/>
      <c r="C69" s="302">
        <f>SUM(C65:C68)</f>
        <v>1435</v>
      </c>
      <c r="D69" s="302">
        <f t="shared" ref="D69:H69" si="6">SUM(D65:D68)</f>
        <v>1139</v>
      </c>
      <c r="E69" s="302">
        <f t="shared" si="6"/>
        <v>0</v>
      </c>
      <c r="F69" s="302">
        <f t="shared" si="6"/>
        <v>0</v>
      </c>
      <c r="G69" s="302">
        <f t="shared" si="6"/>
        <v>0</v>
      </c>
      <c r="H69" s="303">
        <f t="shared" si="6"/>
        <v>0</v>
      </c>
      <c r="I69" s="101"/>
      <c r="J69" s="101"/>
      <c r="K69" s="101"/>
      <c r="L69" s="101"/>
      <c r="M69" s="101"/>
      <c r="N69" s="101"/>
      <c r="O69" s="101"/>
    </row>
    <row r="70" spans="1:15" s="140" customFormat="1" x14ac:dyDescent="0.45">
      <c r="A70" s="134"/>
      <c r="B70" s="101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</row>
    <row r="71" spans="1:15" s="140" customFormat="1" ht="14.65" thickBot="1" x14ac:dyDescent="0.5">
      <c r="A71" s="101"/>
      <c r="B71" s="101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/>
      <c r="N71" s="101"/>
      <c r="O71" s="101"/>
    </row>
    <row r="72" spans="1:15" x14ac:dyDescent="0.45">
      <c r="A72" s="457" t="s">
        <v>33</v>
      </c>
      <c r="B72" s="458"/>
      <c r="C72" s="458"/>
      <c r="D72" s="458"/>
      <c r="E72" s="458"/>
      <c r="F72" s="459"/>
      <c r="G72" s="135"/>
      <c r="M72"/>
    </row>
    <row r="73" spans="1:15" ht="14.65" thickBot="1" x14ac:dyDescent="0.5">
      <c r="A73" s="136"/>
      <c r="B73" s="454" t="s">
        <v>17</v>
      </c>
      <c r="C73" s="455"/>
      <c r="D73" s="455"/>
      <c r="E73" s="460" t="s">
        <v>15</v>
      </c>
      <c r="F73" s="461"/>
      <c r="G73" s="135"/>
      <c r="M73"/>
    </row>
    <row r="74" spans="1:15" ht="14.65" thickBot="1" x14ac:dyDescent="0.5">
      <c r="A74" s="182" t="s">
        <v>27</v>
      </c>
      <c r="B74" s="288" t="s">
        <v>4</v>
      </c>
      <c r="C74" s="289" t="s">
        <v>3</v>
      </c>
      <c r="D74" s="289" t="s">
        <v>5</v>
      </c>
      <c r="E74" s="288" t="s">
        <v>4</v>
      </c>
      <c r="F74" s="289" t="s">
        <v>3</v>
      </c>
      <c r="M74"/>
    </row>
    <row r="75" spans="1:15" ht="15" customHeight="1" x14ac:dyDescent="0.45">
      <c r="A75" s="137" t="s">
        <v>57</v>
      </c>
      <c r="B75" s="106">
        <v>0</v>
      </c>
      <c r="C75" s="106">
        <v>0</v>
      </c>
      <c r="D75" s="106">
        <v>0</v>
      </c>
      <c r="E75" s="106">
        <v>0</v>
      </c>
      <c r="F75" s="107">
        <v>0</v>
      </c>
    </row>
    <row r="76" spans="1:15" x14ac:dyDescent="0.45">
      <c r="A76" s="138" t="s">
        <v>55</v>
      </c>
      <c r="B76" s="142">
        <v>0</v>
      </c>
      <c r="C76" s="142">
        <v>0</v>
      </c>
      <c r="D76" s="142">
        <v>0</v>
      </c>
      <c r="E76" s="142">
        <v>3</v>
      </c>
      <c r="F76" s="143">
        <v>1</v>
      </c>
    </row>
    <row r="77" spans="1:15" x14ac:dyDescent="0.45">
      <c r="A77" s="138" t="s">
        <v>58</v>
      </c>
      <c r="B77" s="142">
        <v>0</v>
      </c>
      <c r="C77" s="142">
        <v>0</v>
      </c>
      <c r="D77" s="142">
        <v>0</v>
      </c>
      <c r="E77" s="142">
        <v>29</v>
      </c>
      <c r="F77" s="143">
        <v>10</v>
      </c>
    </row>
    <row r="78" spans="1:15" x14ac:dyDescent="0.45">
      <c r="A78" s="138" t="s">
        <v>60</v>
      </c>
      <c r="B78" s="142">
        <v>0</v>
      </c>
      <c r="C78" s="142">
        <v>0</v>
      </c>
      <c r="D78" s="142">
        <v>0</v>
      </c>
      <c r="E78" s="142">
        <v>58</v>
      </c>
      <c r="F78" s="143">
        <v>86</v>
      </c>
    </row>
    <row r="79" spans="1:15" x14ac:dyDescent="0.45">
      <c r="A79" s="138" t="s">
        <v>63</v>
      </c>
      <c r="B79" s="142">
        <v>29</v>
      </c>
      <c r="C79" s="142">
        <v>22</v>
      </c>
      <c r="D79" s="142">
        <v>0</v>
      </c>
      <c r="E79" s="142">
        <v>11</v>
      </c>
      <c r="F79" s="143">
        <v>20</v>
      </c>
    </row>
    <row r="80" spans="1:15" x14ac:dyDescent="0.45">
      <c r="A80" s="138" t="s">
        <v>65</v>
      </c>
      <c r="B80" s="145">
        <v>304</v>
      </c>
      <c r="C80" s="145">
        <v>246</v>
      </c>
      <c r="D80" s="145">
        <v>7</v>
      </c>
      <c r="E80" s="145">
        <v>2</v>
      </c>
      <c r="F80" s="146">
        <v>0</v>
      </c>
    </row>
    <row r="81" spans="1:11" x14ac:dyDescent="0.45">
      <c r="A81" s="138" t="s">
        <v>45</v>
      </c>
      <c r="B81" s="384">
        <v>380</v>
      </c>
      <c r="C81" s="384">
        <v>289</v>
      </c>
      <c r="D81" s="384">
        <v>7</v>
      </c>
      <c r="E81" s="142">
        <v>0</v>
      </c>
      <c r="F81" s="143">
        <v>0</v>
      </c>
    </row>
    <row r="82" spans="1:11" x14ac:dyDescent="0.45">
      <c r="A82" s="138" t="s">
        <v>67</v>
      </c>
      <c r="B82" s="142">
        <v>0</v>
      </c>
      <c r="C82" s="142">
        <v>0</v>
      </c>
      <c r="D82" s="142">
        <v>0</v>
      </c>
      <c r="E82" s="142">
        <v>0</v>
      </c>
      <c r="F82" s="143">
        <v>0</v>
      </c>
    </row>
    <row r="83" spans="1:11" x14ac:dyDescent="0.45">
      <c r="A83" s="138" t="s">
        <v>70</v>
      </c>
      <c r="B83" s="145">
        <v>12</v>
      </c>
      <c r="C83" s="145">
        <v>25</v>
      </c>
      <c r="D83" s="145">
        <v>2</v>
      </c>
      <c r="E83" s="142">
        <v>0</v>
      </c>
      <c r="F83" s="143">
        <v>0</v>
      </c>
    </row>
    <row r="84" spans="1:11" x14ac:dyDescent="0.45">
      <c r="A84" s="138" t="s">
        <v>75</v>
      </c>
      <c r="B84" s="142">
        <v>0</v>
      </c>
      <c r="C84" s="142">
        <v>0</v>
      </c>
      <c r="D84" s="142">
        <v>0</v>
      </c>
      <c r="E84" s="142">
        <v>0</v>
      </c>
      <c r="F84" s="143">
        <v>0</v>
      </c>
    </row>
    <row r="85" spans="1:11" x14ac:dyDescent="0.45">
      <c r="A85" s="138" t="s">
        <v>78</v>
      </c>
      <c r="B85" s="142">
        <v>0</v>
      </c>
      <c r="C85" s="142">
        <v>0</v>
      </c>
      <c r="D85" s="142">
        <v>0</v>
      </c>
      <c r="E85" s="142">
        <v>0</v>
      </c>
      <c r="F85" s="143">
        <v>0</v>
      </c>
    </row>
    <row r="86" spans="1:11" ht="14.65" thickBot="1" x14ac:dyDescent="0.5">
      <c r="A86" s="257" t="s">
        <v>79</v>
      </c>
      <c r="B86" s="145">
        <v>0</v>
      </c>
      <c r="C86" s="145">
        <v>0</v>
      </c>
      <c r="D86" s="145">
        <v>0</v>
      </c>
      <c r="E86" s="145">
        <v>0</v>
      </c>
      <c r="F86" s="146">
        <v>0</v>
      </c>
    </row>
    <row r="87" spans="1:11" ht="14.65" thickBot="1" x14ac:dyDescent="0.5">
      <c r="A87" s="258" t="s">
        <v>31</v>
      </c>
      <c r="B87" s="259">
        <f t="shared" ref="B87:E87" si="7">SUM(B75:B86)</f>
        <v>725</v>
      </c>
      <c r="C87" s="259">
        <f t="shared" si="7"/>
        <v>582</v>
      </c>
      <c r="D87" s="259">
        <f t="shared" si="7"/>
        <v>16</v>
      </c>
      <c r="E87" s="259">
        <f t="shared" si="7"/>
        <v>103</v>
      </c>
      <c r="F87" s="260">
        <f>SUM(F75:F86)</f>
        <v>117</v>
      </c>
    </row>
    <row r="91" spans="1:11" x14ac:dyDescent="0.45">
      <c r="K91" s="13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3"/>
  <sheetViews>
    <sheetView tabSelected="1" workbookViewId="0">
      <selection activeCell="B2" sqref="B2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75" t="s">
        <v>35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  <c r="T1" s="476"/>
      <c r="U1" s="476"/>
      <c r="V1" s="476"/>
      <c r="W1" s="476"/>
      <c r="X1" s="476"/>
      <c r="Y1" s="476"/>
      <c r="Z1" s="476"/>
      <c r="AA1" s="476"/>
    </row>
    <row r="2" spans="1:27" ht="18" x14ac:dyDescent="0.55000000000000004">
      <c r="A2" s="1"/>
    </row>
    <row r="3" spans="1:27" ht="16.149999999999999" thickBot="1" x14ac:dyDescent="0.55000000000000004">
      <c r="A3" s="36" t="s">
        <v>20</v>
      </c>
      <c r="L3" s="15"/>
      <c r="M3" s="15"/>
      <c r="N3" s="15"/>
      <c r="O3" s="15"/>
      <c r="P3" s="15"/>
    </row>
    <row r="4" spans="1:27" x14ac:dyDescent="0.45">
      <c r="A4" s="330" t="s">
        <v>0</v>
      </c>
      <c r="B4" s="477" t="s">
        <v>16</v>
      </c>
      <c r="C4" s="477"/>
      <c r="D4" s="477"/>
      <c r="E4" s="477" t="s">
        <v>17</v>
      </c>
      <c r="F4" s="477"/>
      <c r="G4" s="477"/>
      <c r="H4" s="422" t="s">
        <v>14</v>
      </c>
      <c r="I4" s="477" t="s">
        <v>15</v>
      </c>
      <c r="J4" s="477"/>
      <c r="K4" s="329" t="s">
        <v>1</v>
      </c>
      <c r="L4" s="15"/>
      <c r="M4" s="15"/>
      <c r="N4" s="15"/>
      <c r="O4" s="15"/>
      <c r="P4" s="15"/>
    </row>
    <row r="5" spans="1:27" x14ac:dyDescent="0.45">
      <c r="A5" s="334"/>
      <c r="B5" s="333" t="s">
        <v>3</v>
      </c>
      <c r="C5" s="333" t="s">
        <v>4</v>
      </c>
      <c r="D5" s="333" t="s">
        <v>5</v>
      </c>
      <c r="E5" s="333" t="s">
        <v>3</v>
      </c>
      <c r="F5" s="333" t="s">
        <v>4</v>
      </c>
      <c r="G5" s="333" t="s">
        <v>5</v>
      </c>
      <c r="H5" s="333"/>
      <c r="I5" s="333" t="s">
        <v>3</v>
      </c>
      <c r="J5" s="333" t="s">
        <v>4</v>
      </c>
      <c r="K5" s="332"/>
      <c r="L5" s="15"/>
      <c r="M5" s="15"/>
      <c r="N5" s="15"/>
      <c r="O5" s="15"/>
      <c r="P5" s="15"/>
    </row>
    <row r="6" spans="1:27" ht="15" customHeight="1" x14ac:dyDescent="0.45">
      <c r="A6" s="451">
        <v>44168</v>
      </c>
      <c r="B6" s="453">
        <v>0</v>
      </c>
      <c r="C6" s="453">
        <v>0</v>
      </c>
      <c r="D6" s="453">
        <v>0</v>
      </c>
      <c r="E6" s="453">
        <v>0</v>
      </c>
      <c r="F6" s="453">
        <v>0</v>
      </c>
      <c r="G6" s="453">
        <v>0</v>
      </c>
      <c r="H6" s="453">
        <v>0</v>
      </c>
      <c r="I6" s="453">
        <v>0</v>
      </c>
      <c r="J6" s="453">
        <v>0</v>
      </c>
      <c r="K6" s="453">
        <v>0</v>
      </c>
      <c r="L6" s="277"/>
      <c r="M6" s="277"/>
      <c r="N6" s="277"/>
      <c r="O6" s="277"/>
      <c r="P6" s="277"/>
      <c r="Q6" s="277"/>
    </row>
    <row r="7" spans="1:27" x14ac:dyDescent="0.45">
      <c r="A7" s="420">
        <v>44172</v>
      </c>
      <c r="B7" s="453">
        <v>0</v>
      </c>
      <c r="C7" s="453">
        <v>0</v>
      </c>
      <c r="D7" s="453">
        <v>0</v>
      </c>
      <c r="E7" s="453">
        <v>0</v>
      </c>
      <c r="F7" s="453">
        <v>0</v>
      </c>
      <c r="G7" s="453">
        <v>0</v>
      </c>
      <c r="H7" s="453">
        <v>0</v>
      </c>
      <c r="I7" s="453">
        <v>0</v>
      </c>
      <c r="J7" s="453">
        <v>0</v>
      </c>
      <c r="K7" s="453">
        <v>0</v>
      </c>
      <c r="L7" s="277"/>
      <c r="M7" s="277"/>
      <c r="N7" s="277"/>
      <c r="O7" s="277"/>
      <c r="P7" s="277"/>
      <c r="Q7" s="277"/>
    </row>
    <row r="8" spans="1:27" x14ac:dyDescent="0.45">
      <c r="A8" s="420">
        <v>44174</v>
      </c>
      <c r="B8" s="453">
        <v>0</v>
      </c>
      <c r="C8" s="453">
        <v>0</v>
      </c>
      <c r="D8" s="453">
        <v>0</v>
      </c>
      <c r="E8" s="453">
        <v>0</v>
      </c>
      <c r="F8" s="453">
        <v>0</v>
      </c>
      <c r="G8" s="453">
        <v>0</v>
      </c>
      <c r="H8" s="453">
        <v>4</v>
      </c>
      <c r="I8" s="453">
        <v>0</v>
      </c>
      <c r="J8" s="453">
        <v>0</v>
      </c>
      <c r="K8" s="453">
        <v>0</v>
      </c>
    </row>
    <row r="9" spans="1:27" s="140" customFormat="1" x14ac:dyDescent="0.45">
      <c r="A9" s="420">
        <v>44180</v>
      </c>
      <c r="B9" s="453">
        <v>0</v>
      </c>
      <c r="C9" s="453">
        <v>0</v>
      </c>
      <c r="D9" s="453">
        <v>0</v>
      </c>
      <c r="E9" s="453">
        <v>0</v>
      </c>
      <c r="F9" s="453">
        <v>0</v>
      </c>
      <c r="G9" s="453">
        <v>0</v>
      </c>
      <c r="H9" s="453">
        <v>0</v>
      </c>
      <c r="I9" s="453">
        <v>0</v>
      </c>
      <c r="J9" s="453">
        <v>0</v>
      </c>
      <c r="K9" s="453">
        <v>0</v>
      </c>
    </row>
    <row r="10" spans="1:27" s="140" customFormat="1" x14ac:dyDescent="0.45">
      <c r="A10" s="420">
        <v>44182</v>
      </c>
      <c r="B10" s="453">
        <v>0</v>
      </c>
      <c r="C10" s="453">
        <v>0</v>
      </c>
      <c r="D10" s="453">
        <v>0</v>
      </c>
      <c r="E10" s="453">
        <v>0</v>
      </c>
      <c r="F10" s="453">
        <v>0</v>
      </c>
      <c r="G10" s="453">
        <v>0</v>
      </c>
      <c r="H10" s="453">
        <v>12</v>
      </c>
      <c r="I10" s="453">
        <v>0</v>
      </c>
      <c r="J10" s="453">
        <v>0</v>
      </c>
      <c r="K10" s="453">
        <v>0</v>
      </c>
    </row>
    <row r="11" spans="1:27" s="140" customFormat="1" x14ac:dyDescent="0.45">
      <c r="A11" s="420">
        <v>44186</v>
      </c>
      <c r="B11" s="453">
        <v>0</v>
      </c>
      <c r="C11" s="453">
        <v>0</v>
      </c>
      <c r="D11" s="453">
        <v>0</v>
      </c>
      <c r="E11" s="453">
        <v>0</v>
      </c>
      <c r="F11" s="453">
        <v>0</v>
      </c>
      <c r="G11" s="453">
        <v>0</v>
      </c>
      <c r="H11" s="453">
        <v>0</v>
      </c>
      <c r="I11" s="453">
        <v>0</v>
      </c>
      <c r="J11" s="453">
        <v>0</v>
      </c>
      <c r="K11" s="453">
        <v>0</v>
      </c>
    </row>
    <row r="12" spans="1:27" s="140" customFormat="1" x14ac:dyDescent="0.45">
      <c r="A12" s="420">
        <v>44188</v>
      </c>
      <c r="B12" s="453">
        <v>0</v>
      </c>
      <c r="C12" s="453">
        <v>0</v>
      </c>
      <c r="D12" s="453">
        <v>0</v>
      </c>
      <c r="E12" s="453">
        <v>0</v>
      </c>
      <c r="F12" s="453">
        <v>0</v>
      </c>
      <c r="G12" s="453">
        <v>0</v>
      </c>
      <c r="H12" s="453">
        <v>0</v>
      </c>
      <c r="I12" s="453">
        <v>0</v>
      </c>
      <c r="J12" s="453">
        <v>0</v>
      </c>
      <c r="K12" s="453">
        <v>0</v>
      </c>
    </row>
    <row r="13" spans="1:27" s="140" customFormat="1" x14ac:dyDescent="0.45">
      <c r="A13" s="420">
        <v>44193</v>
      </c>
      <c r="B13" s="453">
        <v>0</v>
      </c>
      <c r="C13" s="453">
        <v>0</v>
      </c>
      <c r="D13" s="453">
        <v>0</v>
      </c>
      <c r="E13" s="453">
        <v>0</v>
      </c>
      <c r="F13" s="453">
        <v>0</v>
      </c>
      <c r="G13" s="453">
        <v>0</v>
      </c>
      <c r="H13" s="453">
        <v>0</v>
      </c>
      <c r="I13" s="453">
        <v>0</v>
      </c>
      <c r="J13" s="453">
        <v>0</v>
      </c>
      <c r="K13" s="453">
        <v>0</v>
      </c>
    </row>
    <row r="14" spans="1:27" x14ac:dyDescent="0.45">
      <c r="A14" s="420">
        <v>44195</v>
      </c>
      <c r="B14" s="453">
        <v>0</v>
      </c>
      <c r="C14" s="453">
        <v>0</v>
      </c>
      <c r="D14" s="453">
        <v>0</v>
      </c>
      <c r="E14" s="453">
        <v>0</v>
      </c>
      <c r="F14" s="453">
        <v>0</v>
      </c>
      <c r="G14" s="453">
        <v>0</v>
      </c>
      <c r="H14" s="453">
        <v>0</v>
      </c>
      <c r="I14" s="453">
        <v>0</v>
      </c>
      <c r="J14" s="453">
        <v>0</v>
      </c>
      <c r="K14" s="453">
        <v>0</v>
      </c>
      <c r="L14" s="15"/>
      <c r="M14" s="15"/>
      <c r="N14" s="15"/>
      <c r="O14" s="15"/>
      <c r="P14" s="15"/>
      <c r="Q14" s="15"/>
      <c r="R14" s="15"/>
    </row>
    <row r="15" spans="1:27" s="277" customFormat="1" x14ac:dyDescent="0.45">
      <c r="A15" s="393"/>
      <c r="B15" s="405"/>
      <c r="C15" s="405"/>
      <c r="D15" s="405"/>
      <c r="E15" s="405"/>
      <c r="F15" s="405"/>
      <c r="G15" s="385"/>
      <c r="H15" s="385"/>
      <c r="I15" s="405"/>
      <c r="J15" s="405"/>
      <c r="K15" s="402"/>
      <c r="L15" s="15"/>
      <c r="M15" s="15"/>
      <c r="N15" s="15"/>
      <c r="O15" s="15"/>
      <c r="P15" s="15"/>
      <c r="Q15" s="15"/>
      <c r="R15" s="15"/>
    </row>
    <row r="16" spans="1:27" s="277" customFormat="1" x14ac:dyDescent="0.45">
      <c r="A16" s="408"/>
      <c r="B16" s="405"/>
      <c r="C16" s="405"/>
      <c r="D16" s="405"/>
      <c r="E16" s="405"/>
      <c r="F16" s="405"/>
      <c r="G16" s="405"/>
      <c r="H16" s="405"/>
      <c r="I16" s="405"/>
      <c r="J16" s="405"/>
      <c r="K16" s="402"/>
      <c r="L16" s="15"/>
      <c r="M16" s="15"/>
      <c r="N16" s="15"/>
      <c r="O16" s="15"/>
      <c r="P16" s="15"/>
      <c r="Q16" s="15"/>
      <c r="R16" s="15"/>
    </row>
    <row r="17" spans="1:18" s="277" customFormat="1" x14ac:dyDescent="0.45">
      <c r="A17" s="408"/>
      <c r="B17" s="405"/>
      <c r="C17" s="405"/>
      <c r="D17" s="405"/>
      <c r="E17" s="405"/>
      <c r="F17" s="405"/>
      <c r="G17" s="405"/>
      <c r="H17" s="405"/>
      <c r="I17" s="405"/>
      <c r="J17" s="405"/>
      <c r="K17" s="402"/>
      <c r="L17" s="15"/>
      <c r="M17" s="15"/>
      <c r="N17" s="15"/>
      <c r="O17" s="15"/>
      <c r="P17" s="15"/>
      <c r="Q17" s="15"/>
      <c r="R17" s="15"/>
    </row>
    <row r="18" spans="1:18" s="277" customFormat="1" x14ac:dyDescent="0.45">
      <c r="A18" s="393"/>
      <c r="B18" s="405"/>
      <c r="C18" s="405"/>
      <c r="D18" s="405"/>
      <c r="E18" s="405"/>
      <c r="F18" s="405"/>
      <c r="G18" s="405"/>
      <c r="H18" s="405"/>
      <c r="I18" s="405"/>
      <c r="J18" s="405"/>
      <c r="K18" s="402"/>
      <c r="L18" s="15"/>
      <c r="M18" s="15"/>
      <c r="N18" s="15"/>
      <c r="O18" s="15"/>
      <c r="P18" s="15"/>
      <c r="Q18" s="15"/>
      <c r="R18" s="15"/>
    </row>
    <row r="19" spans="1:18" x14ac:dyDescent="0.45">
      <c r="A19" s="408"/>
      <c r="B19" s="405"/>
      <c r="C19" s="405"/>
      <c r="D19" s="405"/>
      <c r="E19" s="405"/>
      <c r="F19" s="405"/>
      <c r="G19" s="405"/>
      <c r="H19" s="405"/>
      <c r="I19" s="405"/>
      <c r="J19" s="405"/>
      <c r="K19" s="402"/>
      <c r="L19" s="15"/>
      <c r="M19" s="15"/>
      <c r="N19" s="15"/>
      <c r="O19" s="15"/>
      <c r="P19" s="15"/>
      <c r="Q19" s="15"/>
      <c r="R19" s="15"/>
    </row>
    <row r="20" spans="1:18" x14ac:dyDescent="0.45">
      <c r="A20" s="408"/>
      <c r="B20" s="405"/>
      <c r="C20" s="405"/>
      <c r="D20" s="405"/>
      <c r="E20" s="405"/>
      <c r="F20" s="405"/>
      <c r="G20" s="405"/>
      <c r="H20" s="405"/>
      <c r="I20" s="405"/>
      <c r="J20" s="405"/>
      <c r="K20" s="402"/>
    </row>
    <row r="21" spans="1:18" s="140" customFormat="1" x14ac:dyDescent="0.45">
      <c r="A21" s="408"/>
      <c r="B21" s="405"/>
      <c r="C21" s="405"/>
      <c r="D21" s="405"/>
      <c r="E21" s="405"/>
      <c r="F21" s="405"/>
      <c r="G21" s="405"/>
      <c r="H21" s="405"/>
      <c r="I21" s="405"/>
      <c r="J21" s="405"/>
      <c r="K21" s="402"/>
    </row>
    <row r="22" spans="1:18" s="140" customFormat="1" ht="14.65" thickBot="1" x14ac:dyDescent="0.5">
      <c r="A22" s="337"/>
      <c r="B22" s="338"/>
      <c r="C22" s="338"/>
      <c r="D22" s="338"/>
      <c r="E22" s="338"/>
      <c r="F22" s="338"/>
      <c r="G22" s="338"/>
      <c r="H22" s="338"/>
      <c r="I22" s="338"/>
      <c r="J22" s="338"/>
      <c r="K22" s="336"/>
    </row>
    <row r="23" spans="1:18" ht="14.65" thickBot="1" x14ac:dyDescent="0.5">
      <c r="A23" s="169" t="s">
        <v>27</v>
      </c>
      <c r="B23" s="170">
        <f t="shared" ref="B23:K23" si="0">SUM(B6:B22)</f>
        <v>0</v>
      </c>
      <c r="C23" s="170">
        <f t="shared" si="0"/>
        <v>0</v>
      </c>
      <c r="D23" s="170">
        <f t="shared" si="0"/>
        <v>0</v>
      </c>
      <c r="E23" s="170">
        <f t="shared" si="0"/>
        <v>0</v>
      </c>
      <c r="F23" s="170">
        <f t="shared" si="0"/>
        <v>0</v>
      </c>
      <c r="G23" s="170">
        <f t="shared" si="0"/>
        <v>0</v>
      </c>
      <c r="H23" s="170">
        <f t="shared" si="0"/>
        <v>16</v>
      </c>
      <c r="I23" s="170">
        <f t="shared" si="0"/>
        <v>0</v>
      </c>
      <c r="J23" s="170">
        <f t="shared" si="0"/>
        <v>0</v>
      </c>
      <c r="K23" s="171">
        <f t="shared" si="0"/>
        <v>0</v>
      </c>
      <c r="L23" s="421"/>
    </row>
    <row r="24" spans="1:18" x14ac:dyDescent="0.45">
      <c r="A24" s="164" t="s">
        <v>54</v>
      </c>
      <c r="B24" s="165">
        <v>0</v>
      </c>
      <c r="C24" s="165">
        <v>0</v>
      </c>
      <c r="D24" s="165">
        <v>0</v>
      </c>
      <c r="E24" s="165">
        <v>0</v>
      </c>
      <c r="F24" s="165">
        <v>0</v>
      </c>
      <c r="G24" s="165">
        <v>0</v>
      </c>
      <c r="H24" s="165">
        <v>9</v>
      </c>
      <c r="I24" s="165">
        <v>0</v>
      </c>
      <c r="J24" s="165">
        <v>0</v>
      </c>
      <c r="K24" s="166">
        <v>0</v>
      </c>
    </row>
    <row r="25" spans="1:18" s="140" customFormat="1" x14ac:dyDescent="0.45">
      <c r="A25" s="167" t="s">
        <v>56</v>
      </c>
      <c r="B25" s="160">
        <v>0</v>
      </c>
      <c r="C25" s="160">
        <v>0</v>
      </c>
      <c r="D25" s="160">
        <v>0</v>
      </c>
      <c r="E25" s="160">
        <v>0</v>
      </c>
      <c r="F25" s="160">
        <v>0</v>
      </c>
      <c r="G25" s="160">
        <v>0</v>
      </c>
      <c r="H25" s="160">
        <v>0</v>
      </c>
      <c r="I25" s="160">
        <v>1</v>
      </c>
      <c r="J25" s="160">
        <v>2</v>
      </c>
      <c r="K25" s="168">
        <v>0</v>
      </c>
    </row>
    <row r="26" spans="1:18" s="140" customFormat="1" x14ac:dyDescent="0.45">
      <c r="A26" s="167" t="s">
        <v>58</v>
      </c>
      <c r="B26" s="160">
        <v>0</v>
      </c>
      <c r="C26" s="160">
        <v>0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10</v>
      </c>
      <c r="J26" s="160">
        <v>10</v>
      </c>
      <c r="K26" s="168">
        <v>0</v>
      </c>
    </row>
    <row r="27" spans="1:18" x14ac:dyDescent="0.45">
      <c r="A27" s="167" t="s">
        <v>62</v>
      </c>
      <c r="B27" s="160">
        <v>0</v>
      </c>
      <c r="C27" s="160">
        <v>0</v>
      </c>
      <c r="D27" s="160">
        <v>0</v>
      </c>
      <c r="E27" s="160">
        <v>0</v>
      </c>
      <c r="F27" s="160">
        <v>0</v>
      </c>
      <c r="G27" s="160">
        <v>0</v>
      </c>
      <c r="H27" s="160">
        <v>8</v>
      </c>
      <c r="I27" s="160">
        <v>37</v>
      </c>
      <c r="J27" s="160">
        <v>23</v>
      </c>
      <c r="K27" s="168">
        <v>0</v>
      </c>
    </row>
    <row r="28" spans="1:18" x14ac:dyDescent="0.45">
      <c r="A28" s="167" t="s">
        <v>63</v>
      </c>
      <c r="B28" s="160">
        <v>4</v>
      </c>
      <c r="C28" s="160">
        <v>5</v>
      </c>
      <c r="D28" s="160">
        <v>0</v>
      </c>
      <c r="E28" s="160">
        <v>0</v>
      </c>
      <c r="F28" s="160">
        <v>1</v>
      </c>
      <c r="G28" s="160">
        <v>0</v>
      </c>
      <c r="H28" s="160">
        <v>19</v>
      </c>
      <c r="I28" s="160">
        <v>10</v>
      </c>
      <c r="J28" s="160">
        <v>8</v>
      </c>
      <c r="K28" s="168">
        <v>0</v>
      </c>
    </row>
    <row r="29" spans="1:18" x14ac:dyDescent="0.45">
      <c r="A29" s="167" t="s">
        <v>65</v>
      </c>
      <c r="B29" s="160">
        <v>597</v>
      </c>
      <c r="C29" s="160">
        <v>932</v>
      </c>
      <c r="D29" s="160">
        <v>22</v>
      </c>
      <c r="E29" s="160">
        <v>43</v>
      </c>
      <c r="F29" s="160">
        <v>64</v>
      </c>
      <c r="G29" s="160">
        <v>0</v>
      </c>
      <c r="H29" s="160">
        <v>250</v>
      </c>
      <c r="I29" s="160">
        <v>4</v>
      </c>
      <c r="J29" s="160">
        <v>0</v>
      </c>
      <c r="K29" s="168">
        <v>0</v>
      </c>
    </row>
    <row r="30" spans="1:18" x14ac:dyDescent="0.45">
      <c r="A30" s="167" t="s">
        <v>45</v>
      </c>
      <c r="B30" s="160">
        <v>1262</v>
      </c>
      <c r="C30" s="160">
        <v>1535</v>
      </c>
      <c r="D30" s="160">
        <v>25</v>
      </c>
      <c r="E30" s="160">
        <v>73</v>
      </c>
      <c r="F30" s="160">
        <v>106</v>
      </c>
      <c r="G30" s="160">
        <v>0</v>
      </c>
      <c r="H30" s="160">
        <v>296</v>
      </c>
      <c r="I30" s="160">
        <v>4</v>
      </c>
      <c r="J30" s="160">
        <v>0</v>
      </c>
      <c r="K30" s="168">
        <v>0</v>
      </c>
    </row>
    <row r="31" spans="1:18" s="140" customFormat="1" x14ac:dyDescent="0.45">
      <c r="A31" s="167" t="s">
        <v>66</v>
      </c>
      <c r="B31" s="160">
        <v>130</v>
      </c>
      <c r="C31" s="160">
        <v>166</v>
      </c>
      <c r="D31" s="160">
        <v>6</v>
      </c>
      <c r="E31" s="160">
        <v>10</v>
      </c>
      <c r="F31" s="160">
        <v>7</v>
      </c>
      <c r="G31" s="160">
        <v>0</v>
      </c>
      <c r="H31" s="160">
        <v>49</v>
      </c>
      <c r="I31" s="160">
        <v>0</v>
      </c>
      <c r="J31" s="160">
        <v>0</v>
      </c>
      <c r="K31" s="168">
        <v>0</v>
      </c>
    </row>
    <row r="32" spans="1:18" s="140" customFormat="1" x14ac:dyDescent="0.45">
      <c r="A32" s="167" t="s">
        <v>51</v>
      </c>
      <c r="B32" s="160">
        <v>355</v>
      </c>
      <c r="C32" s="160">
        <v>466</v>
      </c>
      <c r="D32" s="160">
        <v>44</v>
      </c>
      <c r="E32" s="160">
        <v>12</v>
      </c>
      <c r="F32" s="160">
        <v>25</v>
      </c>
      <c r="G32" s="160">
        <v>1</v>
      </c>
      <c r="H32" s="160">
        <v>65</v>
      </c>
      <c r="I32" s="160">
        <v>0</v>
      </c>
      <c r="J32" s="160">
        <v>0</v>
      </c>
      <c r="K32" s="168">
        <v>0</v>
      </c>
    </row>
    <row r="33" spans="1:27" s="140" customFormat="1" x14ac:dyDescent="0.45">
      <c r="A33" s="167" t="s">
        <v>52</v>
      </c>
      <c r="B33" s="160">
        <v>5</v>
      </c>
      <c r="C33" s="160">
        <v>2</v>
      </c>
      <c r="D33" s="160">
        <v>0</v>
      </c>
      <c r="E33" s="160">
        <v>4</v>
      </c>
      <c r="F33" s="160">
        <v>9</v>
      </c>
      <c r="G33" s="160">
        <v>0</v>
      </c>
      <c r="H33" s="160">
        <v>52</v>
      </c>
      <c r="I33" s="160">
        <v>0</v>
      </c>
      <c r="J33" s="160">
        <v>0</v>
      </c>
      <c r="K33" s="168">
        <v>0</v>
      </c>
    </row>
    <row r="34" spans="1:27" s="140" customFormat="1" x14ac:dyDescent="0.45">
      <c r="A34" s="167" t="s">
        <v>76</v>
      </c>
      <c r="B34" s="160">
        <v>0</v>
      </c>
      <c r="C34" s="160">
        <v>0</v>
      </c>
      <c r="D34" s="160">
        <v>0</v>
      </c>
      <c r="E34" s="160">
        <v>0</v>
      </c>
      <c r="F34" s="160">
        <v>0</v>
      </c>
      <c r="G34" s="160">
        <v>0</v>
      </c>
      <c r="H34" s="160">
        <v>46</v>
      </c>
      <c r="I34" s="160">
        <v>0</v>
      </c>
      <c r="J34" s="160">
        <v>0</v>
      </c>
      <c r="K34" s="168">
        <v>0</v>
      </c>
    </row>
    <row r="35" spans="1:27" s="140" customFormat="1" x14ac:dyDescent="0.45">
      <c r="A35" s="167" t="s">
        <v>77</v>
      </c>
      <c r="B35" s="160">
        <v>0</v>
      </c>
      <c r="C35" s="160">
        <v>0</v>
      </c>
      <c r="D35" s="160">
        <v>0</v>
      </c>
      <c r="E35" s="160">
        <v>0</v>
      </c>
      <c r="F35" s="160">
        <v>0</v>
      </c>
      <c r="G35" s="160">
        <v>0</v>
      </c>
      <c r="H35" s="160">
        <v>16</v>
      </c>
      <c r="I35" s="160">
        <v>0</v>
      </c>
      <c r="J35" s="160">
        <v>0</v>
      </c>
      <c r="K35" s="168">
        <v>0</v>
      </c>
    </row>
    <row r="36" spans="1:27" x14ac:dyDescent="0.45">
      <c r="A36" s="167"/>
      <c r="B36" s="160"/>
      <c r="C36" s="160"/>
      <c r="D36" s="160"/>
      <c r="E36" s="160"/>
      <c r="F36" s="160"/>
      <c r="G36" s="160"/>
      <c r="H36" s="160"/>
      <c r="I36" s="160"/>
      <c r="J36" s="160"/>
      <c r="K36" s="168"/>
    </row>
    <row r="37" spans="1:27" ht="14.65" thickBot="1" x14ac:dyDescent="0.5">
      <c r="A37" s="161" t="s">
        <v>31</v>
      </c>
      <c r="B37" s="162">
        <f>SUM(B24:B36)</f>
        <v>2353</v>
      </c>
      <c r="C37" s="162">
        <f t="shared" ref="C37:K37" si="1">SUM(C24:C36)</f>
        <v>3106</v>
      </c>
      <c r="D37" s="162">
        <f t="shared" si="1"/>
        <v>97</v>
      </c>
      <c r="E37" s="162">
        <f t="shared" si="1"/>
        <v>142</v>
      </c>
      <c r="F37" s="162">
        <f t="shared" si="1"/>
        <v>212</v>
      </c>
      <c r="G37" s="162">
        <f t="shared" si="1"/>
        <v>1</v>
      </c>
      <c r="H37" s="162">
        <f t="shared" si="1"/>
        <v>810</v>
      </c>
      <c r="I37" s="162">
        <f t="shared" si="1"/>
        <v>66</v>
      </c>
      <c r="J37" s="162">
        <f t="shared" si="1"/>
        <v>43</v>
      </c>
      <c r="K37" s="163">
        <f t="shared" si="1"/>
        <v>0</v>
      </c>
    </row>
    <row r="38" spans="1:27" x14ac:dyDescent="0.4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27" ht="16.149999999999999" thickBot="1" x14ac:dyDescent="0.55000000000000004">
      <c r="A39" s="36" t="s">
        <v>21</v>
      </c>
    </row>
    <row r="40" spans="1:27" x14ac:dyDescent="0.45">
      <c r="A40" s="478" t="s">
        <v>39</v>
      </c>
      <c r="B40" s="479"/>
      <c r="C40" s="479"/>
      <c r="D40" s="479"/>
      <c r="E40" s="480"/>
      <c r="G40" s="478" t="s">
        <v>41</v>
      </c>
      <c r="H40" s="479"/>
      <c r="I40" s="479"/>
      <c r="J40" s="479"/>
      <c r="K40" s="480"/>
      <c r="M40" s="481" t="s">
        <v>40</v>
      </c>
      <c r="N40" s="482"/>
      <c r="O40" s="482"/>
      <c r="P40" s="482"/>
      <c r="Q40" s="482"/>
      <c r="R40" s="482"/>
      <c r="S40" s="483"/>
      <c r="U40" s="481" t="s">
        <v>42</v>
      </c>
      <c r="V40" s="482"/>
      <c r="W40" s="482"/>
      <c r="X40" s="482"/>
      <c r="Y40" s="482"/>
      <c r="Z40" s="482"/>
      <c r="AA40" s="483"/>
    </row>
    <row r="41" spans="1:27" ht="28.5" x14ac:dyDescent="0.45">
      <c r="A41" s="42" t="s">
        <v>6</v>
      </c>
      <c r="B41" s="7" t="s">
        <v>3</v>
      </c>
      <c r="C41" s="7" t="s">
        <v>4</v>
      </c>
      <c r="D41" s="7" t="s">
        <v>37</v>
      </c>
      <c r="E41" s="220" t="s">
        <v>69</v>
      </c>
      <c r="G41" s="368" t="s">
        <v>6</v>
      </c>
      <c r="H41" s="369" t="s">
        <v>3</v>
      </c>
      <c r="I41" s="369" t="s">
        <v>4</v>
      </c>
      <c r="J41" s="369" t="s">
        <v>37</v>
      </c>
      <c r="K41" s="370" t="s">
        <v>69</v>
      </c>
      <c r="M41" s="65" t="s">
        <v>0</v>
      </c>
      <c r="N41" s="484" t="s">
        <v>16</v>
      </c>
      <c r="O41" s="484"/>
      <c r="P41" s="484"/>
      <c r="Q41" s="484" t="s">
        <v>17</v>
      </c>
      <c r="R41" s="484"/>
      <c r="S41" s="485"/>
      <c r="U41" s="65" t="s">
        <v>0</v>
      </c>
      <c r="V41" s="484" t="s">
        <v>53</v>
      </c>
      <c r="W41" s="484"/>
      <c r="X41" s="484"/>
      <c r="Y41" s="489"/>
      <c r="Z41" s="490"/>
      <c r="AA41" s="491"/>
    </row>
    <row r="42" spans="1:27" ht="16.149999999999999" thickBot="1" x14ac:dyDescent="0.55000000000000004">
      <c r="A42" s="408"/>
      <c r="B42" s="391"/>
      <c r="C42" s="391"/>
      <c r="D42" s="325"/>
      <c r="E42" s="173"/>
      <c r="F42" s="15"/>
      <c r="G42" s="446">
        <v>44174</v>
      </c>
      <c r="H42" s="450">
        <v>1</v>
      </c>
      <c r="I42" s="510">
        <v>3</v>
      </c>
      <c r="J42" s="438">
        <v>0</v>
      </c>
      <c r="K42" s="443"/>
      <c r="M42" s="334"/>
      <c r="N42" s="333" t="s">
        <v>3</v>
      </c>
      <c r="O42" s="333" t="s">
        <v>4</v>
      </c>
      <c r="P42" s="333" t="s">
        <v>5</v>
      </c>
      <c r="Q42" s="333" t="s">
        <v>3</v>
      </c>
      <c r="R42" s="333" t="s">
        <v>4</v>
      </c>
      <c r="S42" s="332" t="s">
        <v>5</v>
      </c>
      <c r="U42" s="32"/>
      <c r="V42" s="23" t="s">
        <v>3</v>
      </c>
      <c r="W42" s="23" t="s">
        <v>4</v>
      </c>
      <c r="X42" s="23" t="s">
        <v>5</v>
      </c>
      <c r="Y42" s="23" t="s">
        <v>3</v>
      </c>
      <c r="Z42" s="23" t="s">
        <v>4</v>
      </c>
      <c r="AA42" s="24" t="s">
        <v>5</v>
      </c>
    </row>
    <row r="43" spans="1:27" ht="15.75" x14ac:dyDescent="0.5">
      <c r="A43" s="408"/>
      <c r="B43" s="391"/>
      <c r="C43" s="391"/>
      <c r="D43" s="325"/>
      <c r="E43" s="173"/>
      <c r="F43" s="15"/>
      <c r="G43" s="446">
        <v>44182</v>
      </c>
      <c r="H43" s="450">
        <v>11</v>
      </c>
      <c r="I43" s="510">
        <v>1</v>
      </c>
      <c r="J43" s="438">
        <v>0</v>
      </c>
      <c r="K43" s="443"/>
      <c r="M43" s="429"/>
      <c r="N43" s="430"/>
      <c r="O43" s="430"/>
      <c r="P43" s="430"/>
      <c r="Q43" s="430"/>
      <c r="R43" s="430"/>
      <c r="S43" s="431"/>
      <c r="U43" s="446">
        <v>44167</v>
      </c>
      <c r="V43" s="448">
        <v>142</v>
      </c>
      <c r="W43" s="448">
        <v>142</v>
      </c>
      <c r="X43" s="5"/>
      <c r="Y43" s="5"/>
      <c r="Z43" s="5"/>
      <c r="AA43" s="12"/>
    </row>
    <row r="44" spans="1:27" ht="15.75" x14ac:dyDescent="0.5">
      <c r="A44" s="408"/>
      <c r="B44" s="391"/>
      <c r="C44" s="391"/>
      <c r="D44" s="331"/>
      <c r="E44" s="173"/>
      <c r="F44" s="15"/>
      <c r="G44" s="403"/>
      <c r="H44" s="450"/>
      <c r="I44" s="442"/>
      <c r="J44" s="438"/>
      <c r="K44" s="443"/>
      <c r="M44" s="387"/>
      <c r="N44" s="386"/>
      <c r="O44" s="386"/>
      <c r="P44" s="386"/>
      <c r="Q44" s="386"/>
      <c r="R44" s="386"/>
      <c r="S44" s="70"/>
      <c r="U44" s="447">
        <v>44169</v>
      </c>
      <c r="V44" s="449">
        <v>150</v>
      </c>
      <c r="W44" s="448">
        <v>150</v>
      </c>
      <c r="X44" s="152"/>
      <c r="Y44" s="5"/>
      <c r="Z44" s="5"/>
      <c r="AA44" s="12"/>
    </row>
    <row r="45" spans="1:27" ht="15.75" x14ac:dyDescent="0.5">
      <c r="A45" s="408"/>
      <c r="B45" s="391"/>
      <c r="C45" s="391"/>
      <c r="D45" s="331"/>
      <c r="E45" s="173"/>
      <c r="F45" s="15"/>
      <c r="G45" s="403"/>
      <c r="H45" s="450"/>
      <c r="I45" s="442"/>
      <c r="J45" s="438"/>
      <c r="K45" s="443"/>
      <c r="M45" s="387"/>
      <c r="N45" s="386"/>
      <c r="O45" s="386"/>
      <c r="P45" s="386"/>
      <c r="Q45" s="386"/>
      <c r="R45" s="386"/>
      <c r="S45" s="70"/>
      <c r="U45" s="446">
        <v>44175</v>
      </c>
      <c r="V45" s="448">
        <v>125</v>
      </c>
      <c r="W45" s="448">
        <v>125</v>
      </c>
      <c r="X45" s="152"/>
      <c r="Y45" s="5"/>
      <c r="Z45" s="5"/>
      <c r="AA45" s="12"/>
    </row>
    <row r="46" spans="1:27" ht="15.75" x14ac:dyDescent="0.5">
      <c r="A46" s="408"/>
      <c r="B46" s="391"/>
      <c r="C46" s="391"/>
      <c r="D46" s="331"/>
      <c r="E46" s="173"/>
      <c r="F46" s="15"/>
      <c r="G46" s="403"/>
      <c r="H46" s="450"/>
      <c r="I46" s="442"/>
      <c r="J46" s="438"/>
      <c r="K46" s="443"/>
      <c r="M46" s="387"/>
      <c r="N46" s="386"/>
      <c r="O46" s="386"/>
      <c r="P46" s="386"/>
      <c r="Q46" s="386"/>
      <c r="R46" s="386"/>
      <c r="S46" s="70"/>
      <c r="U46" s="446">
        <v>44182</v>
      </c>
      <c r="V46" s="448">
        <v>45</v>
      </c>
      <c r="W46" s="448">
        <v>45</v>
      </c>
      <c r="X46" s="152"/>
      <c r="Y46" s="5"/>
      <c r="Z46" s="5"/>
      <c r="AA46" s="12"/>
    </row>
    <row r="47" spans="1:27" ht="16.149999999999999" thickBot="1" x14ac:dyDescent="0.55000000000000004">
      <c r="A47" s="408"/>
      <c r="B47" s="391"/>
      <c r="C47" s="391"/>
      <c r="D47" s="388"/>
      <c r="E47" s="173"/>
      <c r="F47" s="15"/>
      <c r="G47" s="444"/>
      <c r="H47" s="450"/>
      <c r="I47" s="450"/>
      <c r="J47" s="438"/>
      <c r="K47" s="443"/>
      <c r="M47" s="387"/>
      <c r="N47" s="386"/>
      <c r="O47" s="386"/>
      <c r="P47" s="386"/>
      <c r="Q47" s="386"/>
      <c r="R47" s="386"/>
      <c r="S47" s="70"/>
      <c r="U47" s="97" t="s">
        <v>27</v>
      </c>
      <c r="V47" s="98">
        <f t="shared" ref="V47:AA47" si="2">SUM(V40:V46)</f>
        <v>462</v>
      </c>
      <c r="W47" s="98">
        <f t="shared" si="2"/>
        <v>462</v>
      </c>
      <c r="X47" s="98">
        <f t="shared" si="2"/>
        <v>0</v>
      </c>
      <c r="Y47" s="98">
        <f t="shared" si="2"/>
        <v>0</v>
      </c>
      <c r="Z47" s="98">
        <f t="shared" si="2"/>
        <v>0</v>
      </c>
      <c r="AA47" s="13">
        <f t="shared" si="2"/>
        <v>0</v>
      </c>
    </row>
    <row r="48" spans="1:27" ht="15.75" x14ac:dyDescent="0.5">
      <c r="A48" s="408"/>
      <c r="B48" s="391"/>
      <c r="C48" s="391"/>
      <c r="D48" s="388"/>
      <c r="E48" s="173"/>
      <c r="F48" s="15"/>
      <c r="G48" s="444"/>
      <c r="H48" s="450"/>
      <c r="I48" s="450"/>
      <c r="J48" s="438"/>
      <c r="K48" s="443"/>
      <c r="M48" s="387"/>
      <c r="N48" s="386"/>
      <c r="O48" s="386"/>
      <c r="P48" s="386"/>
      <c r="Q48" s="386"/>
      <c r="R48" s="386"/>
      <c r="S48" s="70"/>
    </row>
    <row r="49" spans="1:19" s="140" customFormat="1" ht="15.75" x14ac:dyDescent="0.5">
      <c r="A49" s="408"/>
      <c r="B49" s="391"/>
      <c r="C49" s="391"/>
      <c r="D49" s="388"/>
      <c r="E49" s="173"/>
      <c r="F49" s="15"/>
      <c r="G49" s="444"/>
      <c r="H49" s="450"/>
      <c r="I49" s="450"/>
      <c r="J49" s="438"/>
      <c r="K49" s="443"/>
      <c r="M49" s="387"/>
      <c r="N49" s="492"/>
      <c r="O49" s="492"/>
      <c r="P49" s="492"/>
      <c r="Q49" s="386"/>
      <c r="R49" s="386"/>
      <c r="S49" s="70"/>
    </row>
    <row r="50" spans="1:19" s="140" customFormat="1" ht="15.75" x14ac:dyDescent="0.5">
      <c r="A50" s="389"/>
      <c r="B50" s="390"/>
      <c r="C50" s="390"/>
      <c r="D50" s="331"/>
      <c r="E50" s="173"/>
      <c r="F50" s="15"/>
      <c r="G50" s="444"/>
      <c r="H50" s="450"/>
      <c r="I50" s="450"/>
      <c r="J50" s="438"/>
      <c r="K50" s="443"/>
      <c r="M50" s="387"/>
      <c r="N50" s="492"/>
      <c r="O50" s="492"/>
      <c r="P50" s="492"/>
      <c r="Q50" s="386"/>
      <c r="R50" s="386"/>
      <c r="S50" s="70"/>
    </row>
    <row r="51" spans="1:19" s="140" customFormat="1" ht="15.75" x14ac:dyDescent="0.5">
      <c r="A51" s="389"/>
      <c r="B51" s="390"/>
      <c r="C51" s="390"/>
      <c r="D51" s="331"/>
      <c r="E51" s="173"/>
      <c r="F51" s="15"/>
      <c r="G51" s="445"/>
      <c r="H51" s="450"/>
      <c r="I51" s="450"/>
      <c r="J51" s="438"/>
      <c r="K51" s="452"/>
      <c r="M51" s="387"/>
      <c r="N51" s="492"/>
      <c r="O51" s="492"/>
      <c r="P51" s="492"/>
      <c r="Q51" s="386"/>
      <c r="R51" s="386"/>
      <c r="S51" s="70"/>
    </row>
    <row r="52" spans="1:19" s="140" customFormat="1" ht="16.149999999999999" thickBot="1" x14ac:dyDescent="0.55000000000000004">
      <c r="A52" s="345"/>
      <c r="B52" s="95"/>
      <c r="C52" s="95"/>
      <c r="D52" s="331"/>
      <c r="E52" s="173"/>
      <c r="F52" s="15"/>
      <c r="G52" s="445"/>
      <c r="H52" s="450"/>
      <c r="I52" s="450"/>
      <c r="J52" s="438"/>
      <c r="K52" s="452"/>
      <c r="M52" s="432"/>
      <c r="N52" s="493"/>
      <c r="O52" s="493"/>
      <c r="P52" s="493"/>
      <c r="Q52" s="433"/>
      <c r="R52" s="433"/>
      <c r="S52" s="434"/>
    </row>
    <row r="53" spans="1:19" ht="16.149999999999999" thickBot="1" x14ac:dyDescent="0.55000000000000004">
      <c r="A53" s="33"/>
      <c r="B53" s="41"/>
      <c r="C53" s="41"/>
      <c r="D53" s="41"/>
      <c r="E53" s="173"/>
      <c r="F53" s="15"/>
      <c r="G53" s="445"/>
      <c r="H53" s="450"/>
      <c r="I53" s="450"/>
      <c r="J53" s="438"/>
      <c r="K53" s="452"/>
      <c r="M53" s="428" t="s">
        <v>27</v>
      </c>
      <c r="N53" s="71">
        <f>SUM(N43:N48)</f>
        <v>0</v>
      </c>
      <c r="O53" s="71">
        <f t="shared" ref="O53:S53" si="3">SUM(O43:O48)</f>
        <v>0</v>
      </c>
      <c r="P53" s="71">
        <f t="shared" si="3"/>
        <v>0</v>
      </c>
      <c r="Q53" s="71">
        <f t="shared" si="3"/>
        <v>0</v>
      </c>
      <c r="R53" s="71">
        <f t="shared" si="3"/>
        <v>0</v>
      </c>
      <c r="S53" s="71">
        <f t="shared" si="3"/>
        <v>0</v>
      </c>
    </row>
    <row r="54" spans="1:19" ht="16.149999999999999" thickBot="1" x14ac:dyDescent="0.55000000000000004">
      <c r="A54" s="34"/>
      <c r="B54" s="95"/>
      <c r="C54" s="95"/>
      <c r="D54" s="95"/>
      <c r="E54" s="184"/>
      <c r="F54" s="15"/>
      <c r="G54" s="445"/>
      <c r="H54" s="450"/>
      <c r="I54" s="450"/>
      <c r="J54" s="438"/>
      <c r="K54" s="452"/>
      <c r="M54" s="404"/>
      <c r="N54" s="404"/>
      <c r="O54" s="404"/>
    </row>
    <row r="55" spans="1:19" ht="14.65" thickBot="1" x14ac:dyDescent="0.5">
      <c r="A55" s="188" t="s">
        <v>27</v>
      </c>
      <c r="B55" s="44">
        <f>SUM(B42:B54)</f>
        <v>0</v>
      </c>
      <c r="C55" s="44">
        <f>SUM(C42:C54)</f>
        <v>0</v>
      </c>
      <c r="D55" s="44">
        <f>SUM(D42:D54)</f>
        <v>0</v>
      </c>
      <c r="E55" s="189"/>
      <c r="F55" s="15"/>
      <c r="G55" s="320" t="s">
        <v>27</v>
      </c>
      <c r="H55" s="321">
        <f>SUM(H42:H54)</f>
        <v>12</v>
      </c>
      <c r="I55" s="322">
        <f>SUM(I42:I54)</f>
        <v>4</v>
      </c>
      <c r="J55" s="322">
        <f>SUM(J42:J45)</f>
        <v>0</v>
      </c>
      <c r="K55" s="323"/>
      <c r="M55" s="140"/>
      <c r="N55" s="140"/>
      <c r="O55" s="140"/>
      <c r="P55" s="140"/>
      <c r="Q55" s="140"/>
      <c r="R55" s="140"/>
      <c r="S55" s="140"/>
    </row>
    <row r="56" spans="1:19" s="140" customFormat="1" x14ac:dyDescent="0.45">
      <c r="A56" s="185" t="s">
        <v>63</v>
      </c>
      <c r="B56" s="186">
        <v>4</v>
      </c>
      <c r="C56" s="186">
        <v>50</v>
      </c>
      <c r="D56" s="186">
        <v>0</v>
      </c>
      <c r="E56" s="187"/>
      <c r="F56" s="15"/>
      <c r="G56" s="191" t="s">
        <v>61</v>
      </c>
      <c r="H56" s="186">
        <v>3</v>
      </c>
      <c r="I56" s="186">
        <v>5</v>
      </c>
      <c r="J56" s="186">
        <v>0</v>
      </c>
      <c r="K56" s="222"/>
    </row>
    <row r="57" spans="1:19" s="140" customFormat="1" x14ac:dyDescent="0.45">
      <c r="A57" s="175" t="s">
        <v>65</v>
      </c>
      <c r="B57" s="41">
        <v>592</v>
      </c>
      <c r="C57" s="41">
        <v>573</v>
      </c>
      <c r="D57" s="41">
        <v>0</v>
      </c>
      <c r="E57" s="173"/>
      <c r="F57" s="15"/>
      <c r="G57" s="192" t="s">
        <v>63</v>
      </c>
      <c r="H57" s="41">
        <v>7</v>
      </c>
      <c r="I57" s="41">
        <v>12</v>
      </c>
      <c r="J57" s="41">
        <v>0</v>
      </c>
      <c r="K57" s="223"/>
    </row>
    <row r="58" spans="1:19" s="140" customFormat="1" x14ac:dyDescent="0.45">
      <c r="A58" s="176" t="s">
        <v>45</v>
      </c>
      <c r="B58" s="95">
        <v>218</v>
      </c>
      <c r="C58" s="95">
        <v>208</v>
      </c>
      <c r="D58" s="95">
        <v>0</v>
      </c>
      <c r="E58" s="173"/>
      <c r="F58" s="15"/>
      <c r="G58" s="193" t="s">
        <v>65</v>
      </c>
      <c r="H58" s="95">
        <v>123</v>
      </c>
      <c r="I58" s="95">
        <v>127</v>
      </c>
      <c r="J58" s="95">
        <v>0</v>
      </c>
      <c r="K58" s="224"/>
    </row>
    <row r="59" spans="1:19" s="140" customFormat="1" x14ac:dyDescent="0.45">
      <c r="A59" s="176" t="s">
        <v>66</v>
      </c>
      <c r="B59" s="95">
        <v>81</v>
      </c>
      <c r="C59" s="95">
        <v>98</v>
      </c>
      <c r="D59" s="95">
        <v>0</v>
      </c>
      <c r="E59" s="173"/>
      <c r="F59" s="15"/>
      <c r="G59" s="193" t="s">
        <v>45</v>
      </c>
      <c r="H59" s="95">
        <v>145</v>
      </c>
      <c r="I59" s="95">
        <v>151</v>
      </c>
      <c r="J59" s="95">
        <v>0</v>
      </c>
      <c r="K59" s="224"/>
      <c r="M59"/>
      <c r="N59"/>
      <c r="O59"/>
      <c r="P59"/>
      <c r="Q59"/>
      <c r="R59"/>
      <c r="S59"/>
    </row>
    <row r="60" spans="1:19" s="140" customFormat="1" x14ac:dyDescent="0.45">
      <c r="A60" s="176" t="s">
        <v>51</v>
      </c>
      <c r="B60" s="95">
        <v>259</v>
      </c>
      <c r="C60" s="95">
        <v>295</v>
      </c>
      <c r="D60" s="95">
        <v>0</v>
      </c>
      <c r="E60" s="173"/>
      <c r="F60" s="15"/>
      <c r="G60" s="193" t="s">
        <v>66</v>
      </c>
      <c r="H60" s="95">
        <v>27</v>
      </c>
      <c r="I60" s="95">
        <v>22</v>
      </c>
      <c r="J60" s="95">
        <v>0</v>
      </c>
      <c r="K60" s="224"/>
      <c r="M60"/>
      <c r="N60"/>
      <c r="O60"/>
      <c r="P60"/>
      <c r="Q60"/>
      <c r="R60"/>
      <c r="S60"/>
    </row>
    <row r="61" spans="1:19" s="140" customFormat="1" ht="14.25" customHeight="1" x14ac:dyDescent="0.45">
      <c r="A61" s="176"/>
      <c r="B61" s="95"/>
      <c r="C61" s="95"/>
      <c r="D61" s="95"/>
      <c r="E61" s="173"/>
      <c r="F61" s="15"/>
      <c r="G61" s="193" t="s">
        <v>51</v>
      </c>
      <c r="H61" s="95">
        <v>37</v>
      </c>
      <c r="I61" s="95">
        <v>28</v>
      </c>
      <c r="J61" s="95">
        <v>0</v>
      </c>
      <c r="K61" s="224"/>
      <c r="M61"/>
      <c r="N61"/>
      <c r="O61"/>
      <c r="P61"/>
      <c r="Q61"/>
      <c r="R61"/>
      <c r="S61"/>
    </row>
    <row r="62" spans="1:19" s="140" customFormat="1" ht="14.25" customHeight="1" x14ac:dyDescent="0.45">
      <c r="A62" s="176"/>
      <c r="B62" s="95"/>
      <c r="C62" s="95"/>
      <c r="D62" s="95"/>
      <c r="E62" s="173"/>
      <c r="F62" s="15"/>
      <c r="G62" s="193" t="s">
        <v>52</v>
      </c>
      <c r="H62" s="95">
        <v>26</v>
      </c>
      <c r="I62" s="95">
        <v>26</v>
      </c>
      <c r="J62" s="95">
        <v>0</v>
      </c>
      <c r="K62" s="224"/>
    </row>
    <row r="63" spans="1:19" s="140" customFormat="1" ht="14.65" thickBot="1" x14ac:dyDescent="0.5">
      <c r="A63" s="176"/>
      <c r="B63" s="95"/>
      <c r="C63" s="95"/>
      <c r="D63" s="95"/>
      <c r="E63" s="173"/>
      <c r="F63" s="15"/>
      <c r="G63" s="193" t="s">
        <v>76</v>
      </c>
      <c r="H63" s="95">
        <v>25</v>
      </c>
      <c r="I63" s="95">
        <v>21</v>
      </c>
      <c r="J63" s="95">
        <v>0</v>
      </c>
      <c r="K63" s="224"/>
    </row>
    <row r="64" spans="1:19" ht="14.65" thickBot="1" x14ac:dyDescent="0.5">
      <c r="A64" s="178" t="s">
        <v>31</v>
      </c>
      <c r="B64" s="179">
        <f>SUM(B56:B61)</f>
        <v>1154</v>
      </c>
      <c r="C64" s="179">
        <f>SUM(C56:C61)</f>
        <v>1224</v>
      </c>
      <c r="D64" s="179">
        <f>SUM(D56:D61)</f>
        <v>0</v>
      </c>
      <c r="E64" s="242">
        <f>D64/(B64+C64)</f>
        <v>0</v>
      </c>
      <c r="F64" s="74"/>
      <c r="G64" s="193" t="s">
        <v>77</v>
      </c>
      <c r="H64" s="177"/>
      <c r="I64" s="177"/>
      <c r="J64" s="177"/>
      <c r="K64" s="224"/>
      <c r="M64" s="140"/>
      <c r="N64" s="140"/>
      <c r="O64" s="140"/>
      <c r="P64" s="140"/>
      <c r="Q64" s="140"/>
      <c r="R64" s="140"/>
      <c r="S64" s="140"/>
    </row>
    <row r="65" spans="1:19" ht="14.65" thickBot="1" x14ac:dyDescent="0.5">
      <c r="A65" s="73"/>
      <c r="B65" s="74"/>
      <c r="C65" s="74"/>
      <c r="D65" s="15"/>
      <c r="E65" s="73"/>
      <c r="G65" s="178" t="s">
        <v>31</v>
      </c>
      <c r="H65" s="179">
        <f>SUM(H56:H64)</f>
        <v>393</v>
      </c>
      <c r="I65" s="179">
        <f t="shared" ref="I65:J65" si="4">SUM(I56:I64)</f>
        <v>392</v>
      </c>
      <c r="J65" s="179">
        <f t="shared" si="4"/>
        <v>0</v>
      </c>
      <c r="K65" s="233">
        <f>J65/(H65+I65)</f>
        <v>0</v>
      </c>
      <c r="M65" s="140"/>
      <c r="N65" s="140"/>
      <c r="O65" s="140"/>
      <c r="P65" s="140"/>
      <c r="Q65" s="140"/>
      <c r="R65" s="140"/>
      <c r="S65" s="140"/>
    </row>
    <row r="66" spans="1:19" x14ac:dyDescent="0.45">
      <c r="F66" s="140"/>
      <c r="G66" s="74"/>
      <c r="M66" s="140"/>
      <c r="N66" s="140"/>
      <c r="O66" s="140"/>
      <c r="P66" s="140"/>
      <c r="Q66" s="140"/>
      <c r="R66" s="140"/>
      <c r="S66" s="140"/>
    </row>
    <row r="67" spans="1:19" ht="16.149999999999999" thickBot="1" x14ac:dyDescent="0.55000000000000004">
      <c r="A67" s="36" t="s">
        <v>19</v>
      </c>
      <c r="M67" s="140"/>
      <c r="N67" s="140"/>
      <c r="O67" s="140"/>
      <c r="P67" s="140"/>
      <c r="Q67" s="140"/>
      <c r="R67" s="140"/>
      <c r="S67" s="140"/>
    </row>
    <row r="68" spans="1:19" x14ac:dyDescent="0.45">
      <c r="A68" s="45" t="s">
        <v>22</v>
      </c>
      <c r="B68" s="46"/>
      <c r="C68" s="47"/>
      <c r="D68" s="10"/>
      <c r="E68" s="486" t="s">
        <v>23</v>
      </c>
      <c r="F68" s="487"/>
      <c r="G68" s="488"/>
      <c r="M68" s="140"/>
      <c r="N68" s="140"/>
      <c r="O68" s="140"/>
      <c r="P68" s="140"/>
      <c r="Q68" s="140"/>
      <c r="R68" s="140"/>
      <c r="S68" s="140"/>
    </row>
    <row r="69" spans="1:19" x14ac:dyDescent="0.45">
      <c r="A69" s="26" t="s">
        <v>0</v>
      </c>
      <c r="B69" s="8" t="s">
        <v>9</v>
      </c>
      <c r="C69" s="27" t="s">
        <v>13</v>
      </c>
      <c r="D69" s="28"/>
      <c r="E69" s="26" t="s">
        <v>0</v>
      </c>
      <c r="F69" s="8" t="s">
        <v>9</v>
      </c>
      <c r="G69" s="27" t="s">
        <v>13</v>
      </c>
      <c r="M69" s="140"/>
      <c r="N69" s="140"/>
      <c r="O69" s="140"/>
      <c r="P69" s="140"/>
      <c r="Q69" s="140"/>
      <c r="R69" s="140"/>
      <c r="S69" s="140"/>
    </row>
    <row r="70" spans="1:19" x14ac:dyDescent="0.45">
      <c r="A70" s="394"/>
      <c r="B70" s="395"/>
      <c r="C70" s="397"/>
      <c r="D70" s="29"/>
      <c r="E70" s="344"/>
      <c r="F70" s="349"/>
      <c r="G70" s="343"/>
    </row>
    <row r="71" spans="1:19" x14ac:dyDescent="0.45">
      <c r="A71" s="394"/>
      <c r="B71" s="395"/>
      <c r="C71" s="397"/>
      <c r="D71" s="29"/>
      <c r="E71" s="345"/>
      <c r="F71" s="351"/>
      <c r="G71" s="352"/>
    </row>
    <row r="72" spans="1:19" x14ac:dyDescent="0.45">
      <c r="A72" s="394"/>
      <c r="B72" s="395"/>
      <c r="C72" s="396"/>
      <c r="D72" s="29"/>
      <c r="E72" s="354"/>
      <c r="F72" s="351"/>
      <c r="G72" s="353"/>
    </row>
    <row r="73" spans="1:19" x14ac:dyDescent="0.45">
      <c r="A73" s="394"/>
      <c r="B73" s="395"/>
      <c r="C73" s="396"/>
      <c r="D73" s="11"/>
      <c r="E73" s="356"/>
      <c r="F73" s="355"/>
      <c r="G73" s="350"/>
    </row>
    <row r="74" spans="1:19" x14ac:dyDescent="0.45">
      <c r="A74" s="394"/>
      <c r="B74" s="395"/>
      <c r="C74" s="396"/>
      <c r="E74" s="356"/>
      <c r="F74" s="357"/>
      <c r="G74" s="358"/>
    </row>
    <row r="75" spans="1:19" x14ac:dyDescent="0.45">
      <c r="A75" s="392"/>
      <c r="B75" s="395"/>
      <c r="C75" s="396"/>
      <c r="E75" s="359"/>
      <c r="F75" s="360"/>
      <c r="G75" s="361"/>
    </row>
    <row r="76" spans="1:19" x14ac:dyDescent="0.45">
      <c r="A76" s="393"/>
      <c r="B76" s="395"/>
      <c r="C76" s="396"/>
      <c r="E76" s="359"/>
      <c r="F76" s="360"/>
      <c r="G76" s="361"/>
    </row>
    <row r="77" spans="1:19" x14ac:dyDescent="0.45">
      <c r="A77" s="394"/>
      <c r="B77" s="395"/>
      <c r="C77" s="396"/>
      <c r="E77" s="359"/>
      <c r="F77" s="360"/>
      <c r="G77" s="361"/>
    </row>
    <row r="78" spans="1:19" x14ac:dyDescent="0.45">
      <c r="A78" s="344"/>
      <c r="B78" s="349"/>
      <c r="C78" s="335"/>
      <c r="E78" s="344"/>
      <c r="F78" s="349"/>
      <c r="G78" s="343"/>
    </row>
    <row r="79" spans="1:19" ht="14.65" thickBot="1" x14ac:dyDescent="0.5">
      <c r="A79" s="337"/>
      <c r="B79" s="349"/>
      <c r="C79" s="279"/>
      <c r="E79" s="345"/>
      <c r="F79" s="351"/>
      <c r="G79" s="352"/>
    </row>
    <row r="80" spans="1:19" ht="14.65" thickBot="1" x14ac:dyDescent="0.5">
      <c r="A80" s="262" t="s">
        <v>28</v>
      </c>
      <c r="B80" s="263"/>
      <c r="C80" s="22">
        <f>SUM(C70:C79)</f>
        <v>0</v>
      </c>
      <c r="E80" s="354"/>
      <c r="F80" s="355"/>
      <c r="G80" s="353"/>
    </row>
    <row r="81" spans="1:19" x14ac:dyDescent="0.45">
      <c r="A81" s="48" t="s">
        <v>63</v>
      </c>
      <c r="B81" s="261"/>
      <c r="C81" s="40">
        <v>1</v>
      </c>
      <c r="E81" s="356"/>
      <c r="F81" s="355"/>
      <c r="G81" s="350"/>
    </row>
    <row r="82" spans="1:19" x14ac:dyDescent="0.45">
      <c r="A82" s="48" t="s">
        <v>65</v>
      </c>
      <c r="B82" s="49"/>
      <c r="C82" s="40">
        <v>106</v>
      </c>
      <c r="E82" s="344"/>
      <c r="F82" s="349"/>
      <c r="G82" s="343"/>
    </row>
    <row r="83" spans="1:19" ht="14.65" thickBot="1" x14ac:dyDescent="0.5">
      <c r="A83" s="75" t="s">
        <v>45</v>
      </c>
      <c r="B83" s="52"/>
      <c r="C83" s="168">
        <v>179</v>
      </c>
      <c r="E83" s="337"/>
      <c r="F83" s="371"/>
      <c r="G83" s="372"/>
    </row>
    <row r="84" spans="1:19" ht="14.65" thickBot="1" x14ac:dyDescent="0.5">
      <c r="A84" s="51" t="s">
        <v>66</v>
      </c>
      <c r="B84" s="52"/>
      <c r="C84" s="168">
        <v>17</v>
      </c>
      <c r="E84" s="262" t="s">
        <v>28</v>
      </c>
      <c r="F84" s="374"/>
      <c r="G84" s="373">
        <f>SUM(G70:G83)</f>
        <v>0</v>
      </c>
    </row>
    <row r="85" spans="1:19" x14ac:dyDescent="0.45">
      <c r="A85" s="51" t="s">
        <v>51</v>
      </c>
      <c r="B85" s="52"/>
      <c r="C85" s="168">
        <v>38</v>
      </c>
      <c r="E85" s="348" t="s">
        <v>81</v>
      </c>
      <c r="F85" s="261"/>
      <c r="G85" s="347">
        <v>3</v>
      </c>
    </row>
    <row r="86" spans="1:19" ht="14.65" thickBot="1" x14ac:dyDescent="0.5">
      <c r="A86" s="194" t="s">
        <v>52</v>
      </c>
      <c r="B86" s="195"/>
      <c r="C86" s="196">
        <v>13</v>
      </c>
      <c r="D86" s="140"/>
      <c r="E86" s="167" t="s">
        <v>59</v>
      </c>
      <c r="F86" s="52"/>
      <c r="G86" s="53">
        <v>20</v>
      </c>
      <c r="H86" s="140"/>
      <c r="I86" s="140"/>
      <c r="J86" s="140"/>
      <c r="K86" s="140"/>
    </row>
    <row r="87" spans="1:19" s="140" customFormat="1" ht="14.65" thickBot="1" x14ac:dyDescent="0.5">
      <c r="A87" s="286" t="s">
        <v>64</v>
      </c>
      <c r="B87" s="292"/>
      <c r="C87" s="293">
        <f>SUM(C81:C86)</f>
        <v>354</v>
      </c>
      <c r="D87"/>
      <c r="E87" s="75" t="s">
        <v>61</v>
      </c>
      <c r="F87" s="52"/>
      <c r="G87" s="168">
        <v>60</v>
      </c>
      <c r="H87"/>
      <c r="I87"/>
      <c r="J87"/>
      <c r="K87"/>
      <c r="M87"/>
      <c r="N87"/>
      <c r="O87"/>
      <c r="P87"/>
      <c r="Q87"/>
      <c r="R87"/>
      <c r="S87"/>
    </row>
    <row r="88" spans="1:19" x14ac:dyDescent="0.45">
      <c r="E88" s="51" t="s">
        <v>63</v>
      </c>
      <c r="F88" s="52"/>
      <c r="G88" s="168">
        <v>18</v>
      </c>
    </row>
    <row r="89" spans="1:19" x14ac:dyDescent="0.45">
      <c r="A89" s="140"/>
      <c r="B89" s="140"/>
      <c r="C89" s="140"/>
      <c r="E89" s="51" t="s">
        <v>65</v>
      </c>
      <c r="F89" s="52"/>
      <c r="G89" s="168">
        <v>4</v>
      </c>
    </row>
    <row r="90" spans="1:19" ht="14.65" thickBot="1" x14ac:dyDescent="0.5">
      <c r="E90" s="50" t="s">
        <v>45</v>
      </c>
      <c r="F90" s="341"/>
      <c r="G90" s="163"/>
    </row>
    <row r="91" spans="1:19" ht="14.65" thickBot="1" x14ac:dyDescent="0.5">
      <c r="E91" s="339" t="s">
        <v>64</v>
      </c>
      <c r="F91" s="340"/>
      <c r="G91" s="313">
        <f>SUM(G85:G90)</f>
        <v>105</v>
      </c>
    </row>
    <row r="93" spans="1:19" x14ac:dyDescent="0.45">
      <c r="M93" s="140"/>
      <c r="N93" s="140"/>
      <c r="O93" s="140"/>
      <c r="P93" s="140"/>
      <c r="Q93" s="140"/>
      <c r="R93" s="140"/>
      <c r="S93" s="140"/>
    </row>
  </sheetData>
  <mergeCells count="16">
    <mergeCell ref="N41:P41"/>
    <mergeCell ref="Q41:S41"/>
    <mergeCell ref="E68:G68"/>
    <mergeCell ref="U40:AA40"/>
    <mergeCell ref="V41:X41"/>
    <mergeCell ref="Y41:AA41"/>
    <mergeCell ref="N49:N52"/>
    <mergeCell ref="O49:O52"/>
    <mergeCell ref="P49:P52"/>
    <mergeCell ref="A1:AA1"/>
    <mergeCell ref="B4:D4"/>
    <mergeCell ref="E4:G4"/>
    <mergeCell ref="I4:J4"/>
    <mergeCell ref="A40:E40"/>
    <mergeCell ref="G40:K40"/>
    <mergeCell ref="M40:S4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70"/>
  <sheetViews>
    <sheetView workbookViewId="0">
      <selection activeCell="B9" sqref="B9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494" t="s">
        <v>36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91"/>
      <c r="O1" s="91"/>
      <c r="P1" s="91"/>
      <c r="Q1" s="91"/>
      <c r="R1" s="91"/>
      <c r="S1" s="91"/>
      <c r="T1" s="91"/>
      <c r="U1" s="91"/>
      <c r="V1" s="91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36" t="s">
        <v>26</v>
      </c>
      <c r="C3" s="14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59" t="s">
        <v>82</v>
      </c>
      <c r="B4" s="477" t="s">
        <v>16</v>
      </c>
      <c r="C4" s="477"/>
      <c r="D4" s="477"/>
      <c r="E4" s="477" t="s">
        <v>87</v>
      </c>
      <c r="F4" s="477"/>
      <c r="G4" s="477"/>
      <c r="H4" s="294" t="s">
        <v>14</v>
      </c>
      <c r="I4" s="157" t="s">
        <v>30</v>
      </c>
    </row>
    <row r="5" spans="1:22" x14ac:dyDescent="0.45">
      <c r="A5" s="39"/>
      <c r="B5" s="280" t="s">
        <v>3</v>
      </c>
      <c r="C5" s="280" t="s">
        <v>4</v>
      </c>
      <c r="D5" s="280" t="s">
        <v>5</v>
      </c>
      <c r="E5" s="280" t="s">
        <v>3</v>
      </c>
      <c r="F5" s="280" t="s">
        <v>4</v>
      </c>
      <c r="G5" s="280" t="s">
        <v>5</v>
      </c>
      <c r="H5" s="280"/>
      <c r="I5" s="281"/>
    </row>
    <row r="6" spans="1:22" s="140" customFormat="1" x14ac:dyDescent="0.45">
      <c r="A6" s="499" t="s">
        <v>93</v>
      </c>
      <c r="B6" s="500"/>
      <c r="C6" s="500"/>
      <c r="D6" s="500"/>
      <c r="E6" s="500"/>
      <c r="F6" s="500"/>
      <c r="G6" s="500"/>
      <c r="H6" s="500"/>
      <c r="I6" s="501"/>
    </row>
    <row r="7" spans="1:22" s="140" customFormat="1" x14ac:dyDescent="0.45">
      <c r="A7" s="502"/>
      <c r="B7" s="503"/>
      <c r="C7" s="503"/>
      <c r="D7" s="503"/>
      <c r="E7" s="503"/>
      <c r="F7" s="503"/>
      <c r="G7" s="503"/>
      <c r="H7" s="503"/>
      <c r="I7" s="504"/>
    </row>
    <row r="8" spans="1:22" s="277" customFormat="1" x14ac:dyDescent="0.45">
      <c r="A8" s="278"/>
      <c r="B8" s="324"/>
      <c r="C8" s="324"/>
      <c r="D8" s="324"/>
      <c r="E8" s="324"/>
      <c r="F8" s="324"/>
      <c r="G8" s="324"/>
      <c r="H8" s="324"/>
      <c r="I8" s="279"/>
    </row>
    <row r="9" spans="1:22" s="140" customFormat="1" x14ac:dyDescent="0.45">
      <c r="A9" s="278"/>
      <c r="B9" s="324"/>
      <c r="C9" s="324"/>
      <c r="D9" s="324"/>
      <c r="E9" s="324"/>
      <c r="F9" s="324"/>
      <c r="G9" s="324"/>
      <c r="H9" s="324"/>
      <c r="I9" s="279"/>
    </row>
    <row r="10" spans="1:22" s="140" customFormat="1" x14ac:dyDescent="0.45">
      <c r="A10" s="278"/>
      <c r="B10" s="324"/>
      <c r="C10" s="324"/>
      <c r="D10" s="324"/>
      <c r="E10" s="324"/>
      <c r="F10" s="324"/>
      <c r="G10" s="324"/>
      <c r="H10" s="324"/>
      <c r="I10" s="279"/>
    </row>
    <row r="11" spans="1:22" s="277" customFormat="1" x14ac:dyDescent="0.45">
      <c r="A11" s="278"/>
      <c r="B11" s="324"/>
      <c r="C11" s="324"/>
      <c r="D11" s="324"/>
      <c r="E11" s="324"/>
      <c r="F11" s="324"/>
      <c r="G11" s="324"/>
      <c r="H11" s="324"/>
      <c r="I11" s="279"/>
    </row>
    <row r="12" spans="1:22" s="277" customFormat="1" x14ac:dyDescent="0.45">
      <c r="A12" s="377"/>
      <c r="B12" s="324"/>
      <c r="C12" s="324"/>
      <c r="D12" s="324"/>
      <c r="E12" s="324"/>
      <c r="F12" s="324"/>
      <c r="G12" s="324"/>
      <c r="H12" s="324"/>
      <c r="I12" s="279"/>
    </row>
    <row r="13" spans="1:22" s="140" customFormat="1" ht="14.65" thickBot="1" x14ac:dyDescent="0.5">
      <c r="A13" s="295"/>
      <c r="B13" s="98"/>
      <c r="C13" s="98"/>
      <c r="D13" s="98"/>
      <c r="E13" s="98"/>
      <c r="F13" s="98"/>
      <c r="G13" s="98"/>
      <c r="H13" s="98"/>
      <c r="I13" s="13"/>
    </row>
    <row r="14" spans="1:22" ht="14.65" thickBot="1" x14ac:dyDescent="0.5">
      <c r="A14" s="169" t="s">
        <v>27</v>
      </c>
      <c r="B14" s="170">
        <f>SUM(B6:B13)</f>
        <v>0</v>
      </c>
      <c r="C14" s="170">
        <f t="shared" ref="C14:I14" si="0">SUM(C6:C13)</f>
        <v>0</v>
      </c>
      <c r="D14" s="170">
        <f t="shared" si="0"/>
        <v>0</v>
      </c>
      <c r="E14" s="170">
        <f t="shared" si="0"/>
        <v>0</v>
      </c>
      <c r="F14" s="170">
        <f t="shared" si="0"/>
        <v>0</v>
      </c>
      <c r="G14" s="170">
        <f t="shared" si="0"/>
        <v>0</v>
      </c>
      <c r="H14" s="170">
        <f t="shared" si="0"/>
        <v>0</v>
      </c>
      <c r="I14" s="170">
        <f t="shared" si="0"/>
        <v>0</v>
      </c>
    </row>
    <row r="15" spans="1:22" s="140" customFormat="1" x14ac:dyDescent="0.45">
      <c r="A15" s="164" t="s">
        <v>65</v>
      </c>
      <c r="B15" s="165">
        <v>994</v>
      </c>
      <c r="C15" s="165">
        <v>1384</v>
      </c>
      <c r="D15" s="165">
        <v>0</v>
      </c>
      <c r="E15" s="165">
        <v>66</v>
      </c>
      <c r="F15" s="165">
        <v>69</v>
      </c>
      <c r="G15" s="165">
        <v>0</v>
      </c>
      <c r="H15" s="165">
        <v>163</v>
      </c>
      <c r="I15" s="166">
        <v>0</v>
      </c>
    </row>
    <row r="16" spans="1:22" s="140" customFormat="1" x14ac:dyDescent="0.45">
      <c r="A16" s="167" t="s">
        <v>45</v>
      </c>
      <c r="B16" s="160">
        <v>599</v>
      </c>
      <c r="C16" s="160">
        <v>390</v>
      </c>
      <c r="D16" s="160">
        <v>88</v>
      </c>
      <c r="E16" s="160">
        <v>38</v>
      </c>
      <c r="F16" s="160">
        <v>56</v>
      </c>
      <c r="G16" s="160">
        <v>0</v>
      </c>
      <c r="H16" s="160">
        <v>248</v>
      </c>
      <c r="I16" s="168">
        <v>0</v>
      </c>
    </row>
    <row r="17" spans="1:13" s="140" customFormat="1" x14ac:dyDescent="0.45">
      <c r="A17" s="167" t="s">
        <v>66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8">
        <v>0</v>
      </c>
    </row>
    <row r="18" spans="1:13" ht="14.65" thickBot="1" x14ac:dyDescent="0.5">
      <c r="A18" s="308" t="s">
        <v>51</v>
      </c>
      <c r="B18" s="309">
        <v>79</v>
      </c>
      <c r="C18" s="309">
        <v>157</v>
      </c>
      <c r="D18" s="309">
        <v>0</v>
      </c>
      <c r="E18" s="309">
        <v>1</v>
      </c>
      <c r="F18" s="309">
        <v>9</v>
      </c>
      <c r="G18" s="309">
        <v>0</v>
      </c>
      <c r="H18" s="309">
        <v>0</v>
      </c>
      <c r="I18" s="196">
        <v>0</v>
      </c>
    </row>
    <row r="19" spans="1:13" ht="14.65" thickBot="1" x14ac:dyDescent="0.5">
      <c r="A19" s="310" t="s">
        <v>31</v>
      </c>
      <c r="B19" s="311">
        <f>SUM(B15:B18)</f>
        <v>1672</v>
      </c>
      <c r="C19" s="311">
        <f t="shared" ref="C19:I19" si="1">SUM(C15:C18)</f>
        <v>1931</v>
      </c>
      <c r="D19" s="311">
        <f t="shared" si="1"/>
        <v>88</v>
      </c>
      <c r="E19" s="311">
        <f t="shared" si="1"/>
        <v>105</v>
      </c>
      <c r="F19" s="311">
        <f t="shared" si="1"/>
        <v>134</v>
      </c>
      <c r="G19" s="311">
        <f t="shared" si="1"/>
        <v>0</v>
      </c>
      <c r="H19" s="311">
        <f t="shared" si="1"/>
        <v>411</v>
      </c>
      <c r="I19" s="293">
        <f t="shared" si="1"/>
        <v>0</v>
      </c>
    </row>
    <row r="20" spans="1:13" s="277" customFormat="1" x14ac:dyDescent="0.45">
      <c r="A20" s="92" t="s">
        <v>83</v>
      </c>
      <c r="B20" s="378"/>
      <c r="C20" s="378"/>
      <c r="D20" s="378"/>
      <c r="E20" s="378"/>
      <c r="F20" s="378"/>
      <c r="G20" s="378"/>
      <c r="H20" s="378"/>
      <c r="I20" s="378"/>
    </row>
    <row r="21" spans="1:13" x14ac:dyDescent="0.45">
      <c r="A21" s="275" t="s">
        <v>88</v>
      </c>
    </row>
    <row r="22" spans="1:13" s="277" customFormat="1" ht="16.149999999999999" thickBot="1" x14ac:dyDescent="0.55000000000000004">
      <c r="A22" s="6" t="s">
        <v>46</v>
      </c>
    </row>
    <row r="23" spans="1:13" s="277" customFormat="1" x14ac:dyDescent="0.45">
      <c r="A23" s="481" t="s">
        <v>39</v>
      </c>
      <c r="B23" s="482"/>
      <c r="C23" s="482"/>
      <c r="D23" s="482"/>
      <c r="E23" s="99"/>
    </row>
    <row r="24" spans="1:13" s="277" customFormat="1" ht="28.5" x14ac:dyDescent="0.45">
      <c r="A24" s="31" t="s">
        <v>6</v>
      </c>
      <c r="B24" s="7" t="s">
        <v>3</v>
      </c>
      <c r="C24" s="7" t="s">
        <v>4</v>
      </c>
      <c r="D24" s="7" t="s">
        <v>37</v>
      </c>
      <c r="E24" s="220" t="s">
        <v>69</v>
      </c>
    </row>
    <row r="25" spans="1:13" s="277" customFormat="1" x14ac:dyDescent="0.45">
      <c r="A25" s="283"/>
      <c r="B25" s="346"/>
      <c r="C25" s="346"/>
      <c r="D25" s="180"/>
      <c r="E25" s="181"/>
    </row>
    <row r="26" spans="1:13" s="277" customFormat="1" x14ac:dyDescent="0.45">
      <c r="A26" s="94"/>
      <c r="B26" s="95"/>
      <c r="C26" s="382"/>
      <c r="D26" s="180"/>
      <c r="E26" s="181"/>
    </row>
    <row r="27" spans="1:13" ht="14.65" thickBot="1" x14ac:dyDescent="0.5">
      <c r="A27" s="94"/>
      <c r="B27" s="95"/>
      <c r="C27" s="382"/>
      <c r="D27" s="180"/>
      <c r="E27" s="181"/>
      <c r="F27" s="2"/>
    </row>
    <row r="28" spans="1:13" x14ac:dyDescent="0.45">
      <c r="A28" s="94"/>
      <c r="B28" s="95"/>
      <c r="C28" s="382"/>
      <c r="D28" s="180"/>
      <c r="E28" s="181"/>
      <c r="G28" s="481" t="s">
        <v>40</v>
      </c>
      <c r="H28" s="482"/>
      <c r="I28" s="482"/>
      <c r="J28" s="482"/>
      <c r="K28" s="482"/>
      <c r="L28" s="482"/>
      <c r="M28" s="483"/>
    </row>
    <row r="29" spans="1:13" x14ac:dyDescent="0.45">
      <c r="A29" s="94"/>
      <c r="B29" s="95"/>
      <c r="C29" s="382"/>
      <c r="D29" s="180"/>
      <c r="E29" s="181"/>
      <c r="G29" s="65" t="s">
        <v>0</v>
      </c>
      <c r="H29" s="484" t="s">
        <v>16</v>
      </c>
      <c r="I29" s="484"/>
      <c r="J29" s="484"/>
      <c r="K29" s="484" t="s">
        <v>17</v>
      </c>
      <c r="L29" s="484"/>
      <c r="M29" s="485"/>
    </row>
    <row r="30" spans="1:13" x14ac:dyDescent="0.45">
      <c r="A30" s="94"/>
      <c r="B30" s="95"/>
      <c r="C30" s="382"/>
      <c r="D30" s="180"/>
      <c r="E30" s="181"/>
      <c r="G30" s="158"/>
      <c r="H30" s="155" t="s">
        <v>3</v>
      </c>
      <c r="I30" s="155" t="s">
        <v>4</v>
      </c>
      <c r="J30" s="155" t="s">
        <v>5</v>
      </c>
      <c r="K30" s="155" t="s">
        <v>3</v>
      </c>
      <c r="L30" s="155" t="s">
        <v>4</v>
      </c>
      <c r="M30" s="156" t="s">
        <v>5</v>
      </c>
    </row>
    <row r="31" spans="1:13" ht="14.65" thickBot="1" x14ac:dyDescent="0.5">
      <c r="A31" s="94"/>
      <c r="B31" s="180"/>
      <c r="C31" s="180"/>
      <c r="D31" s="180"/>
      <c r="E31" s="181"/>
      <c r="G31" s="408"/>
      <c r="H31" s="405"/>
      <c r="I31" s="405"/>
      <c r="J31" s="405"/>
      <c r="K31" s="405"/>
      <c r="L31" s="405"/>
      <c r="M31" s="402"/>
    </row>
    <row r="32" spans="1:13" ht="14.65" thickBot="1" x14ac:dyDescent="0.5">
      <c r="A32" s="96" t="s">
        <v>27</v>
      </c>
      <c r="B32" s="44">
        <f>SUM(B25:B31)</f>
        <v>0</v>
      </c>
      <c r="C32" s="44">
        <f t="shared" ref="C32:D32" si="2">SUM(C25:C31)</f>
        <v>0</v>
      </c>
      <c r="D32" s="44">
        <f t="shared" si="2"/>
        <v>0</v>
      </c>
      <c r="E32" s="221"/>
      <c r="G32" s="408"/>
      <c r="H32" s="405"/>
      <c r="I32" s="405"/>
      <c r="J32" s="405"/>
      <c r="K32" s="405"/>
      <c r="L32" s="405"/>
      <c r="M32" s="402"/>
    </row>
    <row r="33" spans="1:14" x14ac:dyDescent="0.45">
      <c r="A33" s="164" t="s">
        <v>84</v>
      </c>
      <c r="B33" s="209">
        <v>1060</v>
      </c>
      <c r="C33" s="209">
        <v>1253</v>
      </c>
      <c r="D33" s="209">
        <v>0</v>
      </c>
      <c r="E33" s="236"/>
      <c r="G33" s="408"/>
      <c r="H33" s="405"/>
      <c r="I33" s="405"/>
      <c r="J33" s="405"/>
      <c r="K33" s="405"/>
      <c r="L33" s="405"/>
      <c r="M33" s="402"/>
    </row>
    <row r="34" spans="1:14" x14ac:dyDescent="0.45">
      <c r="A34" s="167" t="s">
        <v>45</v>
      </c>
      <c r="B34" s="210">
        <v>371</v>
      </c>
      <c r="C34" s="210">
        <v>105</v>
      </c>
      <c r="D34" s="210">
        <v>0</v>
      </c>
      <c r="E34" s="223"/>
      <c r="G34" s="408"/>
      <c r="H34" s="405"/>
      <c r="I34" s="405"/>
      <c r="J34" s="405"/>
      <c r="K34" s="405"/>
      <c r="L34" s="405"/>
      <c r="M34" s="402"/>
    </row>
    <row r="35" spans="1:14" x14ac:dyDescent="0.45">
      <c r="A35" s="167" t="s">
        <v>66</v>
      </c>
      <c r="B35" s="210">
        <v>0</v>
      </c>
      <c r="C35" s="210">
        <v>0</v>
      </c>
      <c r="D35" s="160">
        <v>0</v>
      </c>
      <c r="E35" s="223"/>
      <c r="G35" s="408"/>
      <c r="H35" s="405"/>
      <c r="I35" s="405"/>
      <c r="J35" s="405"/>
      <c r="K35" s="405"/>
      <c r="L35" s="405"/>
      <c r="M35" s="402"/>
    </row>
    <row r="36" spans="1:14" ht="14.65" thickBot="1" x14ac:dyDescent="0.5">
      <c r="A36" s="167" t="s">
        <v>51</v>
      </c>
      <c r="B36" s="210">
        <v>88</v>
      </c>
      <c r="C36" s="210">
        <v>158</v>
      </c>
      <c r="D36" s="160">
        <v>0</v>
      </c>
      <c r="E36" s="223"/>
      <c r="G36" s="97" t="s">
        <v>72</v>
      </c>
      <c r="H36" s="338">
        <f t="shared" ref="H36:M36" si="3">SUM(H30:H35)</f>
        <v>0</v>
      </c>
      <c r="I36" s="338">
        <f t="shared" si="3"/>
        <v>0</v>
      </c>
      <c r="J36" s="338">
        <f t="shared" si="3"/>
        <v>0</v>
      </c>
      <c r="K36" s="338">
        <f t="shared" si="3"/>
        <v>0</v>
      </c>
      <c r="L36" s="338">
        <f t="shared" si="3"/>
        <v>0</v>
      </c>
      <c r="M36" s="338">
        <f t="shared" si="3"/>
        <v>0</v>
      </c>
    </row>
    <row r="37" spans="1:14" ht="14.65" thickBot="1" x14ac:dyDescent="0.5">
      <c r="A37" s="161" t="s">
        <v>31</v>
      </c>
      <c r="B37" s="234">
        <f>SUM(B33:B36)</f>
        <v>1519</v>
      </c>
      <c r="C37" s="234">
        <f t="shared" ref="C37:D37" si="4">SUM(C33:C36)</f>
        <v>1516</v>
      </c>
      <c r="D37" s="234">
        <f t="shared" si="4"/>
        <v>0</v>
      </c>
      <c r="E37" s="235">
        <f>D37/(B37+C37)</f>
        <v>0</v>
      </c>
    </row>
    <row r="38" spans="1:14" ht="14.65" thickBot="1" x14ac:dyDescent="0.5">
      <c r="A38" s="92" t="s">
        <v>85</v>
      </c>
      <c r="D38" s="379"/>
      <c r="G38" s="140"/>
      <c r="H38" s="140"/>
      <c r="I38" s="140"/>
      <c r="J38" s="140"/>
      <c r="K38" s="140"/>
      <c r="L38" s="140"/>
      <c r="M38" s="140"/>
      <c r="N38" s="140"/>
    </row>
    <row r="39" spans="1:14" x14ac:dyDescent="0.45">
      <c r="A39" s="275" t="s">
        <v>86</v>
      </c>
      <c r="G39" s="496" t="s">
        <v>48</v>
      </c>
      <c r="H39" s="497"/>
      <c r="I39" s="497"/>
      <c r="J39" s="498"/>
      <c r="K39" s="55"/>
      <c r="L39" s="496" t="s">
        <v>49</v>
      </c>
      <c r="M39" s="498"/>
      <c r="N39" s="140"/>
    </row>
    <row r="40" spans="1:14" ht="16.149999999999999" thickBot="1" x14ac:dyDescent="0.55000000000000004">
      <c r="A40" s="6" t="s">
        <v>19</v>
      </c>
      <c r="G40" s="69" t="s">
        <v>0</v>
      </c>
      <c r="H40" s="8" t="s">
        <v>3</v>
      </c>
      <c r="I40" s="8" t="s">
        <v>4</v>
      </c>
      <c r="J40" s="156" t="s">
        <v>5</v>
      </c>
      <c r="K40" s="58"/>
      <c r="L40" s="57" t="s">
        <v>0</v>
      </c>
      <c r="M40" s="27" t="s">
        <v>13</v>
      </c>
      <c r="N40" s="140"/>
    </row>
    <row r="41" spans="1:14" x14ac:dyDescent="0.45">
      <c r="A41" s="486" t="s">
        <v>47</v>
      </c>
      <c r="B41" s="487"/>
      <c r="C41" s="487"/>
      <c r="D41" s="488"/>
      <c r="E41" s="25"/>
      <c r="G41" s="65"/>
      <c r="H41" s="4"/>
      <c r="I41" s="152"/>
      <c r="J41" s="154"/>
      <c r="K41" s="11"/>
      <c r="L41" s="426"/>
      <c r="M41" s="402"/>
      <c r="N41" s="140"/>
    </row>
    <row r="42" spans="1:14" x14ac:dyDescent="0.45">
      <c r="A42" s="57" t="s">
        <v>0</v>
      </c>
      <c r="B42" s="8" t="s">
        <v>3</v>
      </c>
      <c r="C42" s="8" t="s">
        <v>4</v>
      </c>
      <c r="D42" s="24" t="s">
        <v>5</v>
      </c>
      <c r="G42" s="37"/>
      <c r="H42" s="61"/>
      <c r="I42" s="153"/>
      <c r="J42" s="20"/>
      <c r="K42" s="11"/>
      <c r="L42" s="380"/>
      <c r="M42" s="402"/>
      <c r="N42" s="140"/>
    </row>
    <row r="43" spans="1:14" x14ac:dyDescent="0.45">
      <c r="A43" s="411"/>
      <c r="B43" s="4"/>
      <c r="C43" s="38"/>
      <c r="D43" s="402"/>
      <c r="G43" s="65"/>
      <c r="H43" s="4"/>
      <c r="I43" s="152"/>
      <c r="J43" s="154"/>
      <c r="K43" s="11"/>
      <c r="L43" s="380"/>
      <c r="M43" s="402"/>
      <c r="N43" s="140"/>
    </row>
    <row r="44" spans="1:14" ht="14.65" thickBot="1" x14ac:dyDescent="0.5">
      <c r="A44" s="278"/>
      <c r="B44" s="61"/>
      <c r="C44" s="383"/>
      <c r="D44" s="279"/>
      <c r="G44" s="87"/>
      <c r="H44" s="88"/>
      <c r="I44" s="71"/>
      <c r="J44" s="76"/>
      <c r="K44" s="11"/>
      <c r="L44" s="380"/>
      <c r="M44" s="402"/>
      <c r="N44" s="140"/>
    </row>
    <row r="45" spans="1:14" ht="14.65" thickBot="1" x14ac:dyDescent="0.5">
      <c r="A45" s="278"/>
      <c r="B45" s="61"/>
      <c r="C45" s="383"/>
      <c r="D45" s="279"/>
      <c r="G45" s="89" t="s">
        <v>27</v>
      </c>
      <c r="H45" s="170">
        <f>SUM(H41:H44)</f>
        <v>0</v>
      </c>
      <c r="I45" s="170">
        <f>SUM(I41:I44)</f>
        <v>0</v>
      </c>
      <c r="J45" s="171">
        <f>SUM(J41:J44)</f>
        <v>0</v>
      </c>
      <c r="K45" s="11"/>
      <c r="L45" s="380"/>
      <c r="M45" s="402"/>
      <c r="N45" s="140"/>
    </row>
    <row r="46" spans="1:14" x14ac:dyDescent="0.45">
      <c r="A46" s="278"/>
      <c r="B46" s="61"/>
      <c r="C46" s="383"/>
      <c r="D46" s="279"/>
      <c r="G46" s="90"/>
      <c r="H46" s="165"/>
      <c r="I46" s="165"/>
      <c r="J46" s="166"/>
      <c r="K46" s="56"/>
      <c r="L46" s="380"/>
      <c r="M46" s="402"/>
      <c r="N46" s="140"/>
    </row>
    <row r="47" spans="1:14" ht="14.65" thickBot="1" x14ac:dyDescent="0.5">
      <c r="A47" s="278"/>
      <c r="B47" s="61"/>
      <c r="C47" s="85"/>
      <c r="D47" s="279"/>
      <c r="G47" s="54"/>
      <c r="H47" s="162"/>
      <c r="I47" s="162"/>
      <c r="J47" s="162"/>
      <c r="K47" s="140"/>
      <c r="L47" s="66"/>
      <c r="M47" s="336"/>
      <c r="N47" s="140"/>
    </row>
    <row r="48" spans="1:14" x14ac:dyDescent="0.45">
      <c r="A48" s="18"/>
      <c r="B48" s="4"/>
      <c r="C48" s="38"/>
      <c r="D48" s="154"/>
      <c r="E48" s="317"/>
      <c r="G48" s="140"/>
      <c r="H48" s="140"/>
      <c r="I48" s="140"/>
      <c r="J48" s="140"/>
      <c r="K48" s="140"/>
      <c r="L48" s="89" t="s">
        <v>28</v>
      </c>
      <c r="M48" s="238">
        <f>SUM(M41:M47)</f>
        <v>0</v>
      </c>
      <c r="N48" s="140"/>
    </row>
    <row r="49" spans="1:14" ht="14.65" thickBot="1" x14ac:dyDescent="0.5">
      <c r="A49" s="19"/>
      <c r="B49" s="59"/>
      <c r="C49" s="59"/>
      <c r="D49" s="20"/>
      <c r="E49" s="318"/>
      <c r="G49" s="140"/>
      <c r="H49" s="140"/>
      <c r="I49" s="140"/>
      <c r="J49" s="140"/>
      <c r="K49" s="140"/>
      <c r="L49" s="237" t="s">
        <v>65</v>
      </c>
      <c r="M49" s="53">
        <v>180</v>
      </c>
      <c r="N49" s="140"/>
    </row>
    <row r="50" spans="1:14" ht="14.65" thickBot="1" x14ac:dyDescent="0.5">
      <c r="A50" s="60" t="s">
        <v>27</v>
      </c>
      <c r="B50" s="21">
        <f>SUM(B43:B49)</f>
        <v>0</v>
      </c>
      <c r="C50" s="21">
        <f t="shared" ref="C50:D50" si="5">SUM(C43:C49)</f>
        <v>0</v>
      </c>
      <c r="D50" s="21">
        <f t="shared" si="5"/>
        <v>0</v>
      </c>
      <c r="E50" s="319"/>
      <c r="G50" s="140"/>
      <c r="H50" s="140"/>
      <c r="I50" s="140"/>
      <c r="J50" s="140"/>
      <c r="K50" s="140"/>
      <c r="L50" s="237" t="s">
        <v>45</v>
      </c>
      <c r="M50" s="53">
        <v>322</v>
      </c>
      <c r="N50" s="140"/>
    </row>
    <row r="51" spans="1:14" x14ac:dyDescent="0.45">
      <c r="A51" s="211" t="s">
        <v>45</v>
      </c>
      <c r="B51" s="165">
        <v>266</v>
      </c>
      <c r="C51" s="165">
        <v>330</v>
      </c>
      <c r="D51" s="166">
        <v>55</v>
      </c>
      <c r="E51" s="319"/>
      <c r="G51" s="140"/>
      <c r="H51" s="140"/>
      <c r="I51" s="140"/>
      <c r="J51" s="140"/>
      <c r="K51" s="140"/>
      <c r="L51" s="237" t="s">
        <v>66</v>
      </c>
      <c r="M51" s="53">
        <v>0</v>
      </c>
      <c r="N51" s="140"/>
    </row>
    <row r="52" spans="1:14" ht="14.65" thickBot="1" x14ac:dyDescent="0.5">
      <c r="A52" s="86" t="s">
        <v>67</v>
      </c>
      <c r="B52" s="35">
        <v>0</v>
      </c>
      <c r="C52" s="35">
        <v>0</v>
      </c>
      <c r="D52" s="40">
        <v>0</v>
      </c>
      <c r="E52" s="319"/>
      <c r="L52" s="314" t="s">
        <v>71</v>
      </c>
      <c r="M52" s="315">
        <v>70</v>
      </c>
    </row>
    <row r="53" spans="1:14" ht="14.65" thickBot="1" x14ac:dyDescent="0.5">
      <c r="A53" s="161" t="s">
        <v>31</v>
      </c>
      <c r="B53" s="162">
        <f>SUM(B51:B52)</f>
        <v>266</v>
      </c>
      <c r="C53" s="162">
        <f t="shared" ref="C53:D53" si="6">SUM(C51:C52)</f>
        <v>330</v>
      </c>
      <c r="D53" s="163">
        <f t="shared" si="6"/>
        <v>55</v>
      </c>
      <c r="E53" s="319"/>
      <c r="L53" s="310" t="s">
        <v>31</v>
      </c>
      <c r="M53" s="316">
        <f>SUM(M48:M52)</f>
        <v>572</v>
      </c>
    </row>
    <row r="54" spans="1:14" x14ac:dyDescent="0.45">
      <c r="E54" s="319"/>
      <c r="L54" s="381" t="s">
        <v>89</v>
      </c>
      <c r="M54" s="140"/>
    </row>
    <row r="55" spans="1:14" ht="14.65" thickBot="1" x14ac:dyDescent="0.5">
      <c r="E55" s="319"/>
      <c r="L55" s="140"/>
      <c r="M55" s="140"/>
    </row>
    <row r="56" spans="1:14" x14ac:dyDescent="0.45">
      <c r="A56" s="486" t="s">
        <v>50</v>
      </c>
      <c r="B56" s="487"/>
      <c r="C56" s="487"/>
      <c r="D56" s="488"/>
      <c r="E56" s="319"/>
      <c r="L56" s="140"/>
      <c r="M56" s="140"/>
    </row>
    <row r="57" spans="1:14" s="140" customFormat="1" x14ac:dyDescent="0.45">
      <c r="A57" s="57" t="s">
        <v>0</v>
      </c>
      <c r="B57" s="8" t="s">
        <v>3</v>
      </c>
      <c r="C57" s="8" t="s">
        <v>4</v>
      </c>
      <c r="D57" s="24" t="s">
        <v>5</v>
      </c>
      <c r="E57" s="319"/>
    </row>
    <row r="58" spans="1:14" s="277" customFormat="1" x14ac:dyDescent="0.45">
      <c r="A58" s="411"/>
      <c r="B58" s="4"/>
      <c r="C58" s="38"/>
      <c r="D58" s="402">
        <v>0</v>
      </c>
      <c r="E58" s="319"/>
      <c r="L58"/>
      <c r="M58"/>
    </row>
    <row r="59" spans="1:14" ht="14.65" thickBot="1" x14ac:dyDescent="0.5">
      <c r="A59" s="19"/>
      <c r="B59" s="61"/>
      <c r="C59" s="85"/>
      <c r="D59" s="20"/>
      <c r="E59" s="317"/>
      <c r="L59" s="140"/>
      <c r="M59" s="140"/>
    </row>
    <row r="60" spans="1:14" ht="14.65" thickBot="1" x14ac:dyDescent="0.5">
      <c r="A60" s="60" t="s">
        <v>27</v>
      </c>
      <c r="B60" s="21">
        <f>SUM(B58:B59)</f>
        <v>0</v>
      </c>
      <c r="C60" s="21">
        <f>SUM(C58:C59)</f>
        <v>0</v>
      </c>
      <c r="D60" s="22">
        <f>SUM(D58:D59)</f>
        <v>0</v>
      </c>
    </row>
    <row r="61" spans="1:14" x14ac:dyDescent="0.45">
      <c r="A61" s="211" t="s">
        <v>45</v>
      </c>
      <c r="B61" s="165">
        <v>0</v>
      </c>
      <c r="C61" s="165">
        <v>0</v>
      </c>
      <c r="D61" s="166">
        <v>0</v>
      </c>
    </row>
    <row r="62" spans="1:14" x14ac:dyDescent="0.45">
      <c r="A62" s="86" t="s">
        <v>67</v>
      </c>
      <c r="B62" s="35">
        <v>252</v>
      </c>
      <c r="C62" s="35">
        <v>275</v>
      </c>
      <c r="D62" s="40">
        <v>0</v>
      </c>
    </row>
    <row r="63" spans="1:14" ht="14.65" thickBot="1" x14ac:dyDescent="0.5">
      <c r="A63" s="86" t="s">
        <v>70</v>
      </c>
      <c r="B63" s="312"/>
      <c r="C63" s="312"/>
      <c r="D63" s="313"/>
      <c r="L63" s="277"/>
      <c r="M63" s="277"/>
    </row>
    <row r="64" spans="1:14" ht="14.65" thickBot="1" x14ac:dyDescent="0.5">
      <c r="A64" s="310" t="s">
        <v>31</v>
      </c>
      <c r="B64" s="311">
        <f>SUM(B62:B63)</f>
        <v>252</v>
      </c>
      <c r="C64" s="311">
        <f t="shared" ref="C64:D64" si="7">SUM(C62:C63)</f>
        <v>275</v>
      </c>
      <c r="D64" s="293">
        <f t="shared" si="7"/>
        <v>0</v>
      </c>
    </row>
    <row r="65" spans="1:13" x14ac:dyDescent="0.45">
      <c r="A65" s="404" t="s">
        <v>92</v>
      </c>
    </row>
    <row r="67" spans="1:13" s="140" customFormat="1" x14ac:dyDescent="0.45">
      <c r="A67"/>
      <c r="B67"/>
      <c r="C67"/>
      <c r="D67"/>
      <c r="E67"/>
      <c r="L67"/>
      <c r="M67"/>
    </row>
    <row r="68" spans="1:13" s="140" customFormat="1" x14ac:dyDescent="0.45">
      <c r="A68"/>
      <c r="B68"/>
      <c r="C68"/>
      <c r="D68"/>
      <c r="E68"/>
      <c r="L68"/>
      <c r="M68"/>
    </row>
    <row r="69" spans="1:13" x14ac:dyDescent="0.45">
      <c r="L69" s="140"/>
      <c r="M69" s="140"/>
    </row>
    <row r="70" spans="1:13" x14ac:dyDescent="0.45">
      <c r="L70" s="140"/>
      <c r="M70" s="140"/>
    </row>
  </sheetData>
  <mergeCells count="12">
    <mergeCell ref="A56:D56"/>
    <mergeCell ref="A41:D41"/>
    <mergeCell ref="A23:D23"/>
    <mergeCell ref="A1:M1"/>
    <mergeCell ref="B4:D4"/>
    <mergeCell ref="E4:G4"/>
    <mergeCell ref="G28:M28"/>
    <mergeCell ref="H29:J29"/>
    <mergeCell ref="K29:M29"/>
    <mergeCell ref="G39:J39"/>
    <mergeCell ref="L39:M39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workbookViewId="0">
      <selection activeCell="A6" sqref="A6:I7"/>
    </sheetView>
  </sheetViews>
  <sheetFormatPr defaultColWidth="9" defaultRowHeight="14.25" x14ac:dyDescent="0.45"/>
  <cols>
    <col min="1" max="1" width="16.86328125" style="404" customWidth="1"/>
    <col min="2" max="2" width="16.3984375" style="404" customWidth="1"/>
    <col min="3" max="3" width="17.3984375" style="404" customWidth="1"/>
    <col min="4" max="4" width="14.59765625" style="404" customWidth="1"/>
    <col min="5" max="5" width="15.1328125" style="404" customWidth="1"/>
    <col min="6" max="6" width="13.3984375" style="404" customWidth="1"/>
    <col min="7" max="7" width="16" style="404" customWidth="1"/>
    <col min="8" max="8" width="15.59765625" style="404" customWidth="1"/>
    <col min="9" max="9" width="16.86328125" style="404" customWidth="1"/>
    <col min="10" max="10" width="3" style="404" customWidth="1"/>
    <col min="11" max="11" width="16" style="404" customWidth="1"/>
    <col min="12" max="12" width="20.73046875" style="404" customWidth="1"/>
    <col min="13" max="13" width="19.1328125" style="404" customWidth="1"/>
    <col min="14" max="14" width="13.265625" style="404" customWidth="1"/>
    <col min="15" max="15" width="15.1328125" style="404" customWidth="1"/>
    <col min="16" max="16384" width="9" style="404"/>
  </cols>
  <sheetData>
    <row r="1" spans="1:21" ht="28.5" x14ac:dyDescent="0.85">
      <c r="A1" s="505" t="s">
        <v>7</v>
      </c>
      <c r="B1" s="506"/>
      <c r="C1" s="506"/>
      <c r="D1" s="506"/>
      <c r="E1" s="506"/>
      <c r="F1" s="506"/>
      <c r="G1" s="506"/>
      <c r="H1" s="506"/>
      <c r="I1" s="506"/>
      <c r="J1" s="506"/>
      <c r="K1" s="506"/>
      <c r="L1" s="506"/>
      <c r="M1" s="506"/>
      <c r="N1" s="506"/>
      <c r="O1" s="506"/>
      <c r="P1" s="506"/>
      <c r="Q1" s="506"/>
      <c r="R1" s="506"/>
      <c r="S1" s="506"/>
      <c r="T1" s="506"/>
      <c r="U1" s="506"/>
    </row>
    <row r="2" spans="1:21" x14ac:dyDescent="0.45">
      <c r="I2" s="2"/>
    </row>
    <row r="3" spans="1:21" ht="16.149999999999999" thickBot="1" x14ac:dyDescent="0.55000000000000004">
      <c r="A3" s="36" t="s">
        <v>8</v>
      </c>
      <c r="C3" s="14"/>
    </row>
    <row r="4" spans="1:21" x14ac:dyDescent="0.45">
      <c r="A4" s="330" t="s">
        <v>0</v>
      </c>
      <c r="B4" s="477" t="s">
        <v>16</v>
      </c>
      <c r="C4" s="477"/>
      <c r="D4" s="477"/>
      <c r="E4" s="477" t="s">
        <v>17</v>
      </c>
      <c r="F4" s="477"/>
      <c r="G4" s="477"/>
      <c r="H4" s="423" t="s">
        <v>14</v>
      </c>
      <c r="I4" s="329" t="s">
        <v>1</v>
      </c>
    </row>
    <row r="5" spans="1:21" x14ac:dyDescent="0.45">
      <c r="A5" s="39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7"/>
    </row>
    <row r="6" spans="1:21" x14ac:dyDescent="0.45">
      <c r="A6" s="499" t="s">
        <v>93</v>
      </c>
      <c r="B6" s="500"/>
      <c r="C6" s="500"/>
      <c r="D6" s="500"/>
      <c r="E6" s="500"/>
      <c r="F6" s="500"/>
      <c r="G6" s="500"/>
      <c r="H6" s="500"/>
      <c r="I6" s="501"/>
    </row>
    <row r="7" spans="1:21" x14ac:dyDescent="0.45">
      <c r="A7" s="502"/>
      <c r="B7" s="503"/>
      <c r="C7" s="503"/>
      <c r="D7" s="503"/>
      <c r="E7" s="503"/>
      <c r="F7" s="503"/>
      <c r="G7" s="503"/>
      <c r="H7" s="503"/>
      <c r="I7" s="504"/>
    </row>
    <row r="8" spans="1:21" x14ac:dyDescent="0.45">
      <c r="A8" s="408"/>
      <c r="B8" s="405"/>
      <c r="C8" s="405"/>
      <c r="D8" s="405"/>
      <c r="E8" s="405"/>
      <c r="F8" s="405"/>
      <c r="G8" s="405"/>
      <c r="H8" s="405"/>
      <c r="I8" s="402"/>
    </row>
    <row r="9" spans="1:21" x14ac:dyDescent="0.45">
      <c r="A9" s="408"/>
      <c r="B9" s="405"/>
      <c r="C9" s="405"/>
      <c r="D9" s="405"/>
      <c r="E9" s="405"/>
      <c r="F9" s="405"/>
      <c r="G9" s="405"/>
      <c r="H9" s="405"/>
      <c r="I9" s="402"/>
    </row>
    <row r="10" spans="1:21" x14ac:dyDescent="0.45">
      <c r="A10" s="408"/>
      <c r="B10" s="405"/>
      <c r="C10" s="405"/>
      <c r="D10" s="405"/>
      <c r="E10" s="405"/>
      <c r="F10" s="405"/>
      <c r="G10" s="405"/>
      <c r="H10" s="405"/>
      <c r="I10" s="402"/>
    </row>
    <row r="11" spans="1:21" x14ac:dyDescent="0.45">
      <c r="A11" s="424"/>
      <c r="B11" s="405"/>
      <c r="C11" s="405"/>
      <c r="D11" s="405"/>
      <c r="E11" s="405"/>
      <c r="F11" s="405"/>
      <c r="G11" s="405"/>
      <c r="H11" s="405"/>
      <c r="I11" s="402"/>
    </row>
    <row r="12" spans="1:21" x14ac:dyDescent="0.45">
      <c r="A12" s="424"/>
      <c r="B12" s="417"/>
      <c r="C12" s="417"/>
      <c r="D12" s="417"/>
      <c r="E12" s="417"/>
      <c r="F12" s="417"/>
      <c r="G12" s="417"/>
      <c r="H12" s="417"/>
      <c r="I12" s="402"/>
    </row>
    <row r="13" spans="1:21" x14ac:dyDescent="0.45">
      <c r="A13" s="424"/>
      <c r="B13" s="417"/>
      <c r="C13" s="417"/>
      <c r="D13" s="417"/>
      <c r="E13" s="417"/>
      <c r="F13" s="417"/>
      <c r="G13" s="417"/>
      <c r="H13" s="417"/>
      <c r="I13" s="402"/>
    </row>
    <row r="14" spans="1:21" ht="14.65" thickBot="1" x14ac:dyDescent="0.5">
      <c r="A14" s="337"/>
      <c r="B14" s="338"/>
      <c r="C14" s="338"/>
      <c r="D14" s="338"/>
      <c r="E14" s="338"/>
      <c r="F14" s="338"/>
      <c r="G14" s="338"/>
      <c r="H14" s="338"/>
      <c r="I14" s="336"/>
    </row>
    <row r="15" spans="1:21" ht="14.65" thickBot="1" x14ac:dyDescent="0.5">
      <c r="A15" s="77" t="s">
        <v>27</v>
      </c>
      <c r="B15" s="170">
        <f t="shared" ref="B15:I15" si="0">SUM(B6:B14)</f>
        <v>0</v>
      </c>
      <c r="C15" s="170">
        <f t="shared" si="0"/>
        <v>0</v>
      </c>
      <c r="D15" s="170">
        <f t="shared" si="0"/>
        <v>0</v>
      </c>
      <c r="E15" s="170">
        <f t="shared" si="0"/>
        <v>0</v>
      </c>
      <c r="F15" s="170">
        <f t="shared" si="0"/>
        <v>0</v>
      </c>
      <c r="G15" s="170">
        <f t="shared" si="0"/>
        <v>0</v>
      </c>
      <c r="H15" s="170">
        <f t="shared" si="0"/>
        <v>0</v>
      </c>
      <c r="I15" s="171">
        <f t="shared" si="0"/>
        <v>0</v>
      </c>
    </row>
    <row r="16" spans="1:21" x14ac:dyDescent="0.45">
      <c r="A16" s="68" t="s">
        <v>63</v>
      </c>
      <c r="B16" s="165">
        <v>0</v>
      </c>
      <c r="C16" s="165">
        <v>0</v>
      </c>
      <c r="D16" s="165">
        <v>0</v>
      </c>
      <c r="E16" s="165">
        <v>0</v>
      </c>
      <c r="F16" s="165">
        <v>0</v>
      </c>
      <c r="G16" s="165">
        <v>0</v>
      </c>
      <c r="H16" s="165">
        <v>0</v>
      </c>
      <c r="I16" s="166">
        <v>0</v>
      </c>
    </row>
    <row r="17" spans="1:17" x14ac:dyDescent="0.45">
      <c r="A17" s="51" t="s">
        <v>65</v>
      </c>
      <c r="B17" s="160">
        <v>0</v>
      </c>
      <c r="C17" s="160">
        <v>0</v>
      </c>
      <c r="D17" s="160">
        <v>0</v>
      </c>
      <c r="E17" s="160">
        <v>0</v>
      </c>
      <c r="F17" s="160">
        <v>0</v>
      </c>
      <c r="G17" s="160">
        <v>0</v>
      </c>
      <c r="H17" s="160">
        <v>0</v>
      </c>
      <c r="I17" s="168">
        <v>0</v>
      </c>
    </row>
    <row r="18" spans="1:17" x14ac:dyDescent="0.45">
      <c r="A18" s="51" t="s">
        <v>45</v>
      </c>
      <c r="B18" s="160">
        <v>0</v>
      </c>
      <c r="C18" s="160">
        <v>0</v>
      </c>
      <c r="D18" s="160">
        <v>0</v>
      </c>
      <c r="E18" s="160">
        <v>0</v>
      </c>
      <c r="F18" s="160">
        <v>0</v>
      </c>
      <c r="G18" s="160">
        <v>0</v>
      </c>
      <c r="H18" s="160">
        <v>0</v>
      </c>
      <c r="I18" s="168">
        <v>0</v>
      </c>
    </row>
    <row r="19" spans="1:17" x14ac:dyDescent="0.45">
      <c r="A19" s="51" t="s">
        <v>67</v>
      </c>
      <c r="B19" s="160">
        <v>0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8">
        <v>0</v>
      </c>
    </row>
    <row r="20" spans="1:17" x14ac:dyDescent="0.45">
      <c r="A20" s="51" t="s">
        <v>70</v>
      </c>
      <c r="B20" s="160">
        <v>1</v>
      </c>
      <c r="C20" s="160">
        <v>4</v>
      </c>
      <c r="D20" s="160">
        <v>2</v>
      </c>
      <c r="E20" s="160">
        <v>0</v>
      </c>
      <c r="F20" s="160">
        <v>0</v>
      </c>
      <c r="G20" s="160">
        <v>0</v>
      </c>
      <c r="H20" s="160">
        <v>0</v>
      </c>
      <c r="I20" s="168">
        <v>0</v>
      </c>
    </row>
    <row r="21" spans="1:17" x14ac:dyDescent="0.45">
      <c r="A21" s="51"/>
      <c r="B21" s="160"/>
      <c r="C21" s="160"/>
      <c r="D21" s="160"/>
      <c r="E21" s="160"/>
      <c r="F21" s="160"/>
      <c r="G21" s="160"/>
      <c r="H21" s="160"/>
      <c r="I21" s="168"/>
    </row>
    <row r="22" spans="1:17" x14ac:dyDescent="0.45">
      <c r="A22" s="51"/>
      <c r="B22" s="160"/>
      <c r="C22" s="160"/>
      <c r="D22" s="160"/>
      <c r="E22" s="160"/>
      <c r="F22" s="160"/>
      <c r="G22" s="160"/>
      <c r="H22" s="160"/>
      <c r="I22" s="168"/>
    </row>
    <row r="23" spans="1:17" ht="14.65" thickBot="1" x14ac:dyDescent="0.5">
      <c r="A23" s="50" t="s">
        <v>31</v>
      </c>
      <c r="B23" s="162">
        <f>SUM(B16:B22)</f>
        <v>1</v>
      </c>
      <c r="C23" s="162">
        <f t="shared" ref="C23:I23" si="1">SUM(C16:C22)</f>
        <v>4</v>
      </c>
      <c r="D23" s="162">
        <f t="shared" si="1"/>
        <v>2</v>
      </c>
      <c r="E23" s="162">
        <f t="shared" si="1"/>
        <v>0</v>
      </c>
      <c r="F23" s="162">
        <f t="shared" si="1"/>
        <v>0</v>
      </c>
      <c r="G23" s="162">
        <f t="shared" si="1"/>
        <v>0</v>
      </c>
      <c r="H23" s="162">
        <f t="shared" si="1"/>
        <v>0</v>
      </c>
      <c r="I23" s="163">
        <f t="shared" si="1"/>
        <v>0</v>
      </c>
    </row>
    <row r="24" spans="1:17" x14ac:dyDescent="0.45">
      <c r="A24" s="16"/>
    </row>
    <row r="25" spans="1:17" ht="16.149999999999999" thickBot="1" x14ac:dyDescent="0.55000000000000004">
      <c r="A25" s="36" t="s">
        <v>24</v>
      </c>
      <c r="G25" s="6" t="s">
        <v>43</v>
      </c>
    </row>
    <row r="26" spans="1:17" x14ac:dyDescent="0.45">
      <c r="A26" s="481" t="s">
        <v>39</v>
      </c>
      <c r="B26" s="482"/>
      <c r="C26" s="482"/>
      <c r="D26" s="482"/>
      <c r="E26" s="99"/>
      <c r="G26" s="507" t="s">
        <v>18</v>
      </c>
      <c r="H26" s="508"/>
      <c r="I26" s="509"/>
      <c r="K26" s="481" t="s">
        <v>40</v>
      </c>
      <c r="L26" s="482"/>
      <c r="M26" s="482"/>
      <c r="N26" s="482"/>
      <c r="O26" s="482"/>
      <c r="P26" s="482"/>
      <c r="Q26" s="483"/>
    </row>
    <row r="27" spans="1:17" ht="28.5" x14ac:dyDescent="0.45">
      <c r="A27" s="31" t="s">
        <v>6</v>
      </c>
      <c r="B27" s="7" t="s">
        <v>3</v>
      </c>
      <c r="C27" s="7" t="s">
        <v>4</v>
      </c>
      <c r="D27" s="7" t="s">
        <v>37</v>
      </c>
      <c r="E27" s="220" t="s">
        <v>69</v>
      </c>
      <c r="G27" s="63" t="s">
        <v>6</v>
      </c>
      <c r="H27" s="62" t="s">
        <v>11</v>
      </c>
      <c r="I27" s="64" t="s">
        <v>10</v>
      </c>
      <c r="K27" s="282" t="s">
        <v>0</v>
      </c>
      <c r="L27" s="424" t="s">
        <v>16</v>
      </c>
      <c r="M27" s="424"/>
      <c r="N27" s="424"/>
      <c r="O27" s="424" t="s">
        <v>17</v>
      </c>
      <c r="P27" s="424"/>
      <c r="Q27" s="425"/>
    </row>
    <row r="28" spans="1:17" ht="14.65" thickBot="1" x14ac:dyDescent="0.5">
      <c r="A28" s="283"/>
      <c r="B28" s="391"/>
      <c r="C28" s="391"/>
      <c r="D28" s="388"/>
      <c r="E28" s="173"/>
      <c r="G28" s="411"/>
      <c r="H28" s="415"/>
      <c r="I28" s="415"/>
      <c r="K28" s="407"/>
      <c r="L28" s="406" t="s">
        <v>3</v>
      </c>
      <c r="M28" s="406" t="s">
        <v>4</v>
      </c>
      <c r="N28" s="406" t="s">
        <v>5</v>
      </c>
      <c r="O28" s="406" t="s">
        <v>3</v>
      </c>
      <c r="P28" s="406" t="s">
        <v>4</v>
      </c>
      <c r="Q28" s="281" t="s">
        <v>5</v>
      </c>
    </row>
    <row r="29" spans="1:17" ht="14.65" thickBot="1" x14ac:dyDescent="0.5">
      <c r="A29" s="96" t="s">
        <v>27</v>
      </c>
      <c r="B29" s="44">
        <f>B28</f>
        <v>0</v>
      </c>
      <c r="C29" s="44">
        <f t="shared" ref="C29:D29" si="2">C28</f>
        <v>0</v>
      </c>
      <c r="D29" s="44">
        <f t="shared" si="2"/>
        <v>0</v>
      </c>
      <c r="E29" s="221"/>
      <c r="G29" s="411"/>
      <c r="H29" s="415"/>
      <c r="I29" s="415"/>
      <c r="K29" s="439">
        <v>44111</v>
      </c>
      <c r="L29" s="440">
        <v>18</v>
      </c>
      <c r="M29" s="440">
        <v>17</v>
      </c>
      <c r="N29" s="440">
        <v>0</v>
      </c>
      <c r="O29" s="440">
        <v>2</v>
      </c>
      <c r="P29" s="440">
        <v>3</v>
      </c>
      <c r="Q29" s="361">
        <v>0</v>
      </c>
    </row>
    <row r="30" spans="1:17" x14ac:dyDescent="0.45">
      <c r="A30" s="183" t="s">
        <v>63</v>
      </c>
      <c r="B30" s="209">
        <v>0</v>
      </c>
      <c r="C30" s="209">
        <v>0</v>
      </c>
      <c r="D30" s="209">
        <v>0</v>
      </c>
      <c r="E30" s="230"/>
      <c r="G30" s="424"/>
      <c r="H30" s="417"/>
      <c r="I30" s="417"/>
      <c r="J30" s="409"/>
      <c r="K30" s="439"/>
      <c r="L30" s="440"/>
      <c r="M30" s="440"/>
      <c r="N30" s="440"/>
      <c r="O30" s="440"/>
      <c r="P30" s="440"/>
      <c r="Q30" s="361"/>
    </row>
    <row r="31" spans="1:17" x14ac:dyDescent="0.45">
      <c r="A31" s="93" t="s">
        <v>65</v>
      </c>
      <c r="B31" s="410">
        <v>144</v>
      </c>
      <c r="C31" s="410">
        <v>134</v>
      </c>
      <c r="D31" s="410">
        <v>10</v>
      </c>
      <c r="E31" s="231"/>
      <c r="G31" s="424"/>
      <c r="H31" s="417"/>
      <c r="I31" s="417"/>
      <c r="K31" s="435"/>
      <c r="L31" s="436"/>
      <c r="M31" s="436"/>
      <c r="N31" s="436"/>
      <c r="O31" s="436"/>
      <c r="P31" s="436"/>
      <c r="Q31" s="437"/>
    </row>
    <row r="32" spans="1:17" x14ac:dyDescent="0.45">
      <c r="A32" s="93" t="s">
        <v>45</v>
      </c>
      <c r="B32" s="410">
        <v>156</v>
      </c>
      <c r="C32" s="410">
        <v>188</v>
      </c>
      <c r="D32" s="410">
        <v>15</v>
      </c>
      <c r="E32" s="231"/>
      <c r="G32" s="78"/>
      <c r="H32" s="391"/>
      <c r="I32" s="43"/>
      <c r="K32" s="435"/>
      <c r="L32" s="436"/>
      <c r="M32" s="436"/>
      <c r="N32" s="436"/>
      <c r="O32" s="436"/>
      <c r="P32" s="436"/>
      <c r="Q32" s="437"/>
    </row>
    <row r="33" spans="1:17" x14ac:dyDescent="0.45">
      <c r="A33" s="93" t="s">
        <v>66</v>
      </c>
      <c r="B33" s="410">
        <v>15</v>
      </c>
      <c r="C33" s="410">
        <v>11</v>
      </c>
      <c r="D33" s="160">
        <v>17</v>
      </c>
      <c r="E33" s="231"/>
      <c r="G33" s="78"/>
      <c r="H33" s="391"/>
      <c r="I33" s="43"/>
      <c r="K33" s="393"/>
      <c r="L33" s="385"/>
      <c r="M33" s="385"/>
      <c r="N33" s="385"/>
      <c r="O33" s="385"/>
      <c r="P33" s="385"/>
      <c r="Q33" s="279"/>
    </row>
    <row r="34" spans="1:17" ht="14.65" thickBot="1" x14ac:dyDescent="0.5">
      <c r="A34" s="93" t="s">
        <v>51</v>
      </c>
      <c r="B34" s="410">
        <v>81</v>
      </c>
      <c r="C34" s="410">
        <v>135</v>
      </c>
      <c r="D34" s="160">
        <v>18</v>
      </c>
      <c r="E34" s="231"/>
      <c r="G34" s="225"/>
      <c r="H34" s="390"/>
      <c r="I34" s="226"/>
      <c r="K34" s="408"/>
      <c r="L34" s="405"/>
      <c r="M34" s="405"/>
      <c r="N34" s="405"/>
      <c r="O34" s="405"/>
      <c r="P34" s="405"/>
      <c r="Q34" s="402"/>
    </row>
    <row r="35" spans="1:17" ht="14.65" thickBot="1" x14ac:dyDescent="0.5">
      <c r="A35" s="228"/>
      <c r="B35" s="177"/>
      <c r="C35" s="177"/>
      <c r="D35" s="177"/>
      <c r="E35" s="232"/>
      <c r="G35" s="227" t="s">
        <v>31</v>
      </c>
      <c r="H35" s="44">
        <f>SUM(H28:H34)</f>
        <v>0</v>
      </c>
      <c r="I35" s="190">
        <f>SUM(I28:I34)</f>
        <v>0</v>
      </c>
      <c r="K35" s="408"/>
      <c r="L35" s="405"/>
      <c r="M35" s="405"/>
      <c r="N35" s="405"/>
      <c r="O35" s="405"/>
      <c r="P35" s="405"/>
      <c r="Q35" s="402"/>
    </row>
    <row r="36" spans="1:17" ht="14.65" thickBot="1" x14ac:dyDescent="0.5">
      <c r="A36" s="229" t="s">
        <v>31</v>
      </c>
      <c r="B36" s="179">
        <f>SUM(B30:B35)</f>
        <v>396</v>
      </c>
      <c r="C36" s="179">
        <f t="shared" ref="C36:D36" si="3">SUM(C30:C35)</f>
        <v>468</v>
      </c>
      <c r="D36" s="179">
        <f t="shared" si="3"/>
        <v>60</v>
      </c>
      <c r="E36" s="233">
        <f>D36/(C36+B36)</f>
        <v>6.9444444444444448E-2</v>
      </c>
      <c r="K36" s="97" t="s">
        <v>27</v>
      </c>
      <c r="L36" s="338">
        <f>SUM(L29:L35)</f>
        <v>18</v>
      </c>
      <c r="M36" s="338">
        <f t="shared" ref="M36:Q36" si="4">SUM(M29:M35)</f>
        <v>17</v>
      </c>
      <c r="N36" s="338">
        <f t="shared" si="4"/>
        <v>0</v>
      </c>
      <c r="O36" s="338">
        <f t="shared" si="4"/>
        <v>2</v>
      </c>
      <c r="P36" s="338">
        <f t="shared" si="4"/>
        <v>3</v>
      </c>
      <c r="Q36" s="336">
        <f t="shared" si="4"/>
        <v>0</v>
      </c>
    </row>
    <row r="37" spans="1:17" x14ac:dyDescent="0.45">
      <c r="A37" s="275" t="s">
        <v>80</v>
      </c>
      <c r="B37" s="74"/>
      <c r="C37" s="74"/>
      <c r="D37" s="74"/>
      <c r="E37" s="276"/>
    </row>
    <row r="38" spans="1:17" x14ac:dyDescent="0.45">
      <c r="H38" s="174"/>
    </row>
    <row r="39" spans="1:17" ht="16.149999999999999" thickBot="1" x14ac:dyDescent="0.55000000000000004">
      <c r="A39" s="36" t="s">
        <v>19</v>
      </c>
      <c r="C39" s="14"/>
      <c r="J39" s="30"/>
    </row>
    <row r="40" spans="1:17" x14ac:dyDescent="0.45">
      <c r="A40" s="243"/>
      <c r="B40" s="244"/>
      <c r="C40" s="245"/>
      <c r="D40" s="246" t="s">
        <v>16</v>
      </c>
      <c r="E40" s="247"/>
      <c r="F40" s="248"/>
      <c r="G40" s="246" t="s">
        <v>17</v>
      </c>
      <c r="H40" s="247"/>
      <c r="I40" s="249"/>
      <c r="J40" s="2"/>
    </row>
    <row r="41" spans="1:17" x14ac:dyDescent="0.45">
      <c r="A41" s="326" t="s">
        <v>0</v>
      </c>
      <c r="B41" s="250" t="s">
        <v>44</v>
      </c>
      <c r="C41" s="250" t="s">
        <v>25</v>
      </c>
      <c r="D41" s="250" t="s">
        <v>10</v>
      </c>
      <c r="E41" s="250" t="s">
        <v>11</v>
      </c>
      <c r="F41" s="250" t="s">
        <v>12</v>
      </c>
      <c r="G41" s="250" t="s">
        <v>10</v>
      </c>
      <c r="H41" s="250" t="s">
        <v>11</v>
      </c>
      <c r="I41" s="327" t="s">
        <v>12</v>
      </c>
      <c r="J41" s="2"/>
    </row>
    <row r="42" spans="1:17" x14ac:dyDescent="0.45">
      <c r="A42" s="411">
        <v>44113</v>
      </c>
      <c r="B42" s="414" t="s">
        <v>94</v>
      </c>
      <c r="C42" s="414" t="s">
        <v>95</v>
      </c>
      <c r="D42" s="415">
        <v>0</v>
      </c>
      <c r="E42" s="415">
        <v>0</v>
      </c>
      <c r="F42" s="415">
        <v>0</v>
      </c>
      <c r="G42" s="415">
        <v>2</v>
      </c>
      <c r="H42" s="415">
        <v>4</v>
      </c>
      <c r="I42" s="416">
        <v>1</v>
      </c>
      <c r="J42" s="2"/>
    </row>
    <row r="43" spans="1:17" x14ac:dyDescent="0.45">
      <c r="A43" s="411"/>
      <c r="B43" s="414"/>
      <c r="C43" s="414"/>
      <c r="D43" s="415"/>
      <c r="E43" s="415"/>
      <c r="F43" s="415"/>
      <c r="G43" s="415"/>
      <c r="H43" s="415"/>
      <c r="I43" s="416"/>
    </row>
    <row r="44" spans="1:17" x14ac:dyDescent="0.45">
      <c r="A44" s="424"/>
      <c r="B44" s="424"/>
      <c r="C44" s="414"/>
      <c r="D44" s="417"/>
      <c r="E44" s="417"/>
      <c r="F44" s="417"/>
      <c r="G44" s="417"/>
      <c r="H44" s="417"/>
      <c r="I44" s="417"/>
    </row>
    <row r="45" spans="1:17" ht="14.65" thickBot="1" x14ac:dyDescent="0.5">
      <c r="A45" s="401"/>
      <c r="B45" s="401"/>
      <c r="C45" s="399"/>
      <c r="D45" s="398"/>
      <c r="E45" s="398"/>
      <c r="F45" s="398"/>
      <c r="G45" s="398"/>
      <c r="H45" s="398"/>
      <c r="I45" s="398"/>
    </row>
    <row r="46" spans="1:17" ht="14.65" thickBot="1" x14ac:dyDescent="0.5">
      <c r="A46" s="400" t="s">
        <v>27</v>
      </c>
      <c r="B46" s="412"/>
      <c r="C46" s="413"/>
      <c r="D46" s="418">
        <f>SUM(D42:D45)</f>
        <v>0</v>
      </c>
      <c r="E46" s="418">
        <f t="shared" ref="E46:F46" si="5">SUM(E42:E45)</f>
        <v>0</v>
      </c>
      <c r="F46" s="418">
        <f t="shared" si="5"/>
        <v>0</v>
      </c>
      <c r="G46" s="418">
        <f t="shared" ref="G46:I46" si="6">SUM(G44:G45)</f>
        <v>0</v>
      </c>
      <c r="H46" s="418">
        <f t="shared" si="6"/>
        <v>0</v>
      </c>
      <c r="I46" s="419">
        <f t="shared" si="6"/>
        <v>0</v>
      </c>
    </row>
    <row r="47" spans="1:17" x14ac:dyDescent="0.45">
      <c r="A47" s="80" t="s">
        <v>45</v>
      </c>
      <c r="B47" s="79" t="s">
        <v>90</v>
      </c>
      <c r="C47" s="414" t="s">
        <v>91</v>
      </c>
      <c r="D47" s="81">
        <v>127</v>
      </c>
      <c r="E47" s="81">
        <v>154</v>
      </c>
      <c r="F47" s="81">
        <v>0</v>
      </c>
      <c r="G47" s="81">
        <v>0</v>
      </c>
      <c r="H47" s="81">
        <v>0</v>
      </c>
      <c r="I47" s="82">
        <v>0</v>
      </c>
      <c r="J47" s="328"/>
    </row>
    <row r="48" spans="1:17" x14ac:dyDescent="0.45">
      <c r="A48" s="51" t="s">
        <v>67</v>
      </c>
      <c r="B48" s="8" t="s">
        <v>90</v>
      </c>
      <c r="C48" s="414" t="s">
        <v>91</v>
      </c>
      <c r="D48" s="83">
        <v>3</v>
      </c>
      <c r="E48" s="83">
        <v>27</v>
      </c>
      <c r="F48" s="83"/>
      <c r="G48" s="83"/>
      <c r="H48" s="83"/>
      <c r="I48" s="84"/>
    </row>
    <row r="49" spans="1:9" ht="14.65" thickBot="1" x14ac:dyDescent="0.5">
      <c r="A49" s="194"/>
      <c r="B49" s="250"/>
      <c r="C49" s="251"/>
      <c r="D49" s="252"/>
      <c r="E49" s="252"/>
      <c r="F49" s="252"/>
      <c r="G49" s="252"/>
      <c r="H49" s="252"/>
      <c r="I49" s="253"/>
    </row>
    <row r="50" spans="1:9" ht="14.65" thickBot="1" x14ac:dyDescent="0.5">
      <c r="A50" s="286" t="s">
        <v>31</v>
      </c>
      <c r="B50" s="412"/>
      <c r="C50" s="413"/>
      <c r="D50" s="254">
        <f>SUM(D47:D49)</f>
        <v>130</v>
      </c>
      <c r="E50" s="254">
        <f t="shared" ref="E50:I50" si="7">SUM(E47:E49)</f>
        <v>181</v>
      </c>
      <c r="F50" s="254">
        <f t="shared" si="7"/>
        <v>0</v>
      </c>
      <c r="G50" s="254">
        <f t="shared" si="7"/>
        <v>0</v>
      </c>
      <c r="H50" s="254">
        <f t="shared" si="7"/>
        <v>0</v>
      </c>
      <c r="I50" s="255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cp:lastPrinted>2020-11-05T16:45:45Z</cp:lastPrinted>
  <dcterms:created xsi:type="dcterms:W3CDTF">2014-09-08T22:35:02Z</dcterms:created>
  <dcterms:modified xsi:type="dcterms:W3CDTF">2021-01-04T21:09:58Z</dcterms:modified>
</cp:coreProperties>
</file>